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30" i="4" l="1"/>
  <c r="E30" i="4"/>
  <c r="B27" i="16" l="1"/>
  <c r="B26" i="16"/>
  <c r="B25" i="16"/>
  <c r="T13" i="4" l="1"/>
  <c r="E13" i="4"/>
  <c r="E29" i="4"/>
  <c r="T29" i="4"/>
  <c r="E31"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4" i="4"/>
  <c r="T33" i="4"/>
  <c r="T32" i="4"/>
  <c r="T31" i="4"/>
  <c r="E40" i="4"/>
  <c r="E39" i="4"/>
  <c r="E38" i="4"/>
  <c r="E37" i="4"/>
  <c r="E36" i="4"/>
  <c r="E35" i="4"/>
  <c r="E34"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<sst xmlns="http://schemas.openxmlformats.org/spreadsheetml/2006/main" count="582" uniqueCount="200">
  <si>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</si>
  <si>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</si>
  <si>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</si>
  <si>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</si>
  <si>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</si>
  <si>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</si>
  <si>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</si>
  <si>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</si>
  <si>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</si>
  <si>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</si>
  <si>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</si>
  <si>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</si>
  <si>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</si>
  <si>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</si>
  <si>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</si>
  <si>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</si>
  <si>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</si>
  <si>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</si>
  <si>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</si>
  <si>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</si>
  <si>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</si>
  <si>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</si>
  <si>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</si>
  <si>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</si>
  <si>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</si>
  <si>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</si>
  <si>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</si>
  <si>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</si>
  <si>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</si>
  <si>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</si>
  <si>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</si>
  <si>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</si>
  <si>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</si>
  <si>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</si>
  <si>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</si>
  <si>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</si>
  <si>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</si>
  <si>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</si>
  <si>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</si>
  <si>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</si>
  <si>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</si>
  <si>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</si>
  <si>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</si>
  <si>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</si>
  <si>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</si>
  <si>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</si>
  <si>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</si>
  <si>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</si>
  <si>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</si>
  <si>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</si>
  <si>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</si>
  <si>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</si>
  <si>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</si>
  <si>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</si>
  <si>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</si>
  <si>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</si>
  <si>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</si>
  <si>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</si>
  <si>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</si>
  <si>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</si>
  <si>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</si>
  <si>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</si>
  <si>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</si>
  <si>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</si>
  <si>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</si>
  <si>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</si>
  <si>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</si>
  <si>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</si>
  <si>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</si>
  <si>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</si>
  <si>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</si>
  <si>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</si>
  <si>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</si>
  <si>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</si>
  <si>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</si>
  <si>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</si>
  <si>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</si>
  <si>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</si>
  <si>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</si>
  <si>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</si>
  <si>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</si>
  <si>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</si>
  <si>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</si>
  <si>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</si>
  <si>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</si>
  <si>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</si>
  <si>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</si>
  <si>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</si>
  <si>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</si>
  <si>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</si>
  <si>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</si>
  <si>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</si>
  <si>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</si>
  <si>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</si>
  <si>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</si>
  <si>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</si>
  <si>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</si>
  <si>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</si>
  <si>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</si>
  <si>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</si>
  <si>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</si>
  <si>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</si>
  <si>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</si>
  <si>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</si>
  <si>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</si>
  <si>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</si>
  <si>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</si>
  <si>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</si>
  <si>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</si>
  <si>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</si>
  <si>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</si>
  <si>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</si>
  <si>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</si>
  <si>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</si>
  <si>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</si>
  <si>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</si>
  <si>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</si>
  <si>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</si>
  <si>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</si>
  <si>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</si>
  <si>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</si>
  <si>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</si>
  <si>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</si>
  <si>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</si>
  <si>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</si>
  <si>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</si>
  <si>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</si>
  <si>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</si>
  <si>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</si>
  <si>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</si>
  <si>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</si>
  <si>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</si>
  <si>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</si>
  <si>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</si>
  <si>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</si>
  <si>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</si>
  <si>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</si>
  <si>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</si>
  <si>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</si>
  <si>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</si>
  <si>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</si>
  <si>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</si>
  <si>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</si>
  <si>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</si>
  <si>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</si>
  <si>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</si>
  <si>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</si>
  <si>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</si>
  <si>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</si>
  <si>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</si>
  <si>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</si>
  <si>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</si>
  <si>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</si>
  <si>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</si>
  <si>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</si>
  <si>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</si>
  <si>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</si>
  <si>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</si>
  <si>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</si>
  <si>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</si>
  <si>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</si>
  <si>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</si>
  <si>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</si>
  <si>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</si>
  <si>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</si>
  <si>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</si>
  <si>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</si>
  <si>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</si>
  <si>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</si>
  <si>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</si>
  <si>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</si>
  <si>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</si>
  <si>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</si>
  <si>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</si>
  <si>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</si>
  <si>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</si>
  <si>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</si>
  <si>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</si>
  <si>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</si>
  <si>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</si>
  <si>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</si>
  <si>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</si>
  <si>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</si>
  <si>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</si>
  <si>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</si>
  <si>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</si>
  <si>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</si>
  <si>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</si>
  <si>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</si>
  <si>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</si>
  <si>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</si>
  <si>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Februar 2023</t>
  </si>
  <si>
    <t>C323 2023 02</t>
  </si>
  <si>
    <t>Durchschnittliche Schlachtgewichte von gewerblich geschlachteten Tieren im Februar 2023</t>
  </si>
  <si>
    <t>Legehennenhaltung und Eiererzeugung im Februar 2023 nach Größenklassen der Hennen-
   haltungsplätze und Haltungsformen</t>
  </si>
  <si>
    <t>Eiererzeugung im Februar 2023 nach Haltungsformen</t>
  </si>
  <si>
    <t>01.01. - 28.02.2023</t>
  </si>
  <si>
    <t>01.01. - 28.02.2022</t>
  </si>
  <si>
    <t>Legehennenhaltung und Eiererzeugung im Februar 2023
nach Größenklassen der Hennenhaltungsplätze und Haltungsformen</t>
  </si>
  <si>
    <t>31.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</si>
</sst>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7">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165" fontId="55"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51" fillId="0" borderId="0" xfId="0" applyNumberFormat="1" applyFont="1" applyBorder="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'1.2'!$C$53:$C$64</c:f>
              <c:numCache>
                <c:formatCode>#,##0" ";\-\ #,##0" ";0" ";@" "</c:formatCode>
                <c:ptCount val="12"/>
                <c:pt idx="0">
                  <c:v>3227</c:v>
                </c:pt>
                <c:pt idx="1">
                  <c:v>2896</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'1.2'!$C$88:$C$99</c:f>
              <c:numCache>
                <c:formatCode>#,##0" ";\-\ #,##0" ";0" ";@" "</c:formatCode>
                <c:ptCount val="12"/>
                <c:pt idx="0">
                  <c:v>91</c:v>
                </c:pt>
                <c:pt idx="1">
                  <c:v>55</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361</c:v>
                </c:pt>
                <c:pt idx="1">
                  <c:v>401</c:v>
                </c:pt>
                <c:pt idx="2">
                  <c:v>295</c:v>
                </c:pt>
                <c:pt idx="3">
                  <c:v>302</c:v>
                </c:pt>
                <c:pt idx="4">
                  <c:v>127</c:v>
                </c:pt>
                <c:pt idx="5">
                  <c:v>184</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26.77240169565853</c:v>
                </c:pt>
                <c:pt idx="1">
                  <c:v>46.37297178775033</c:v>
                </c:pt>
                <c:pt idx="2">
                  <c:v>26.854626516591143</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Februar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Februar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6" t="s">
        <v>0</v>
      </c>
      <c r="B1" s="266"/>
      <c r="C1" s="182"/>
      <c r="D1" s="182"/>
    </row>
    <row r="2" spans="1:4" ht="35.1" customHeight="1" thickTop="1">
      <c r="A2" s="183" t="s">
        <v>37</v>
      </c>
      <c r="B2" s="183"/>
      <c r="C2" s="184" t="s">
        <v>38</v>
      </c>
      <c r="D2" s="184"/>
    </row>
    <row r="3" spans="1:4" ht="24.95" customHeight="1">
      <c r="A3" s="185"/>
      <c r="B3" s="185"/>
      <c r="C3" s="185"/>
      <c r="D3" s="185"/>
    </row>
    <row r="4" spans="1:4" ht="24.95" customHeight="1">
      <c r="A4" s="187" t="s">
        <v>1</v>
      </c>
      <c r="B4" s="187"/>
      <c r="C4" s="187"/>
      <c r="D4" s="188"/>
    </row>
    <row r="5" spans="1:4" ht="24.95" customHeight="1">
      <c r="A5" s="187" t="s">
        <v>39</v>
      </c>
      <c r="B5" s="187"/>
      <c r="C5" s="187"/>
      <c r="D5" s="188"/>
    </row>
    <row r="6" spans="1:4" ht="39.950000000000003" customHeight="1">
      <c r="A6" s="189" t="s">
        <v>191</v>
      </c>
      <c r="B6" s="190"/>
      <c r="C6" s="190"/>
      <c r="D6" s="190"/>
    </row>
    <row r="7" spans="1:4" ht="24.95" customHeight="1">
      <c r="A7" s="192"/>
      <c r="B7" s="192"/>
      <c r="C7" s="192"/>
      <c r="D7" s="192"/>
    </row>
    <row r="8" spans="1:4" ht="24.95" customHeight="1">
      <c r="A8" s="189"/>
      <c r="B8" s="189"/>
      <c r="C8" s="189"/>
      <c r="D8" s="189"/>
    </row>
    <row r="9" spans="1:4" ht="24.95" customHeight="1">
      <c r="A9" s="192"/>
      <c r="B9" s="192"/>
      <c r="C9" s="192"/>
      <c r="D9" s="192"/>
    </row>
    <row r="10" spans="1:4" ht="24.95" customHeight="1">
      <c r="A10" s="186"/>
      <c r="B10" s="186"/>
      <c r="C10" s="186"/>
      <c r="D10" s="186"/>
    </row>
    <row r="11" spans="1:4" ht="24.95" customHeight="1">
      <c r="A11" s="186"/>
      <c r="B11" s="186"/>
      <c r="C11" s="186"/>
      <c r="D11" s="186"/>
    </row>
    <row r="12" spans="1:4" ht="24.95" customHeight="1">
      <c r="A12" s="193"/>
      <c r="B12" s="193"/>
      <c r="C12" s="193"/>
      <c r="D12" s="193"/>
    </row>
    <row r="13" spans="1:4" ht="12" customHeight="1">
      <c r="A13" s="2"/>
      <c r="B13" s="194" t="s">
        <v>117</v>
      </c>
      <c r="C13" s="194"/>
      <c r="D13" s="9" t="s">
        <v>192</v>
      </c>
    </row>
    <row r="14" spans="1:4" ht="12" customHeight="1">
      <c r="A14" s="2"/>
      <c r="B14" s="194"/>
      <c r="C14" s="194"/>
      <c r="D14" s="3"/>
    </row>
    <row r="15" spans="1:4" ht="12" customHeight="1">
      <c r="A15" s="2"/>
      <c r="B15" s="194" t="s">
        <v>2</v>
      </c>
      <c r="C15" s="194"/>
      <c r="D15" s="9" t="s">
        <v>199</v>
      </c>
    </row>
    <row r="16" spans="1:4" ht="12" customHeight="1">
      <c r="A16" s="2"/>
      <c r="B16" s="194"/>
      <c r="C16" s="194"/>
      <c r="D16" s="9"/>
    </row>
    <row r="17" spans="1:23" ht="12" customHeight="1">
      <c r="A17" s="4"/>
      <c r="B17" s="201"/>
      <c r="C17" s="201"/>
      <c r="D17" s="5"/>
    </row>
    <row r="18" spans="1:23" ht="12" customHeight="1">
      <c r="A18" s="202"/>
      <c r="B18" s="202"/>
      <c r="C18" s="202"/>
      <c r="D18" s="202"/>
    </row>
    <row r="19" spans="1:23" ht="12" customHeight="1">
      <c r="A19" s="191" t="s">
        <v>25</v>
      </c>
      <c r="B19" s="191"/>
      <c r="C19" s="191"/>
      <c r="D19" s="191"/>
    </row>
    <row r="20" spans="1:23" ht="12" customHeight="1">
      <c r="A20" s="191" t="s">
        <v>118</v>
      </c>
      <c r="B20" s="191"/>
      <c r="C20" s="191"/>
      <c r="D20" s="191"/>
    </row>
    <row r="21" spans="1:23" ht="12" customHeight="1">
      <c r="A21" s="191"/>
      <c r="B21" s="191"/>
      <c r="C21" s="208"/>
      <c r="D21" s="191"/>
      <c r="G21" s="6"/>
      <c r="I21" s="6"/>
      <c r="K21" s="6"/>
      <c r="M21" s="7"/>
      <c r="O21" s="7"/>
      <c r="Q21" s="7"/>
      <c r="S21" s="7"/>
      <c r="U21" s="7"/>
      <c r="W21" s="8"/>
    </row>
    <row r="22" spans="1:23" ht="12" customHeight="1">
      <c r="A22" s="209" t="s">
        <v>147</v>
      </c>
      <c r="B22" s="209"/>
      <c r="C22" s="209"/>
      <c r="D22" s="209"/>
    </row>
    <row r="23" spans="1:23" ht="12" customHeight="1">
      <c r="A23" s="191"/>
      <c r="B23" s="191"/>
      <c r="C23" s="191"/>
      <c r="D23" s="191"/>
    </row>
    <row r="24" spans="1:23" ht="12" customHeight="1">
      <c r="A24" s="195" t="s">
        <v>188</v>
      </c>
      <c r="B24" s="195"/>
      <c r="C24" s="195"/>
      <c r="D24" s="195"/>
    </row>
    <row r="25" spans="1:23" ht="12" customHeight="1">
      <c r="A25" s="195" t="s">
        <v>123</v>
      </c>
      <c r="B25" s="195"/>
      <c r="C25" s="196"/>
      <c r="D25" s="195"/>
      <c r="I25" s="7"/>
      <c r="K25" s="7"/>
      <c r="Q25" s="7"/>
    </row>
    <row r="26" spans="1:23" ht="12" customHeight="1">
      <c r="A26" s="197"/>
      <c r="B26" s="197"/>
      <c r="C26" s="197"/>
      <c r="D26" s="197"/>
    </row>
    <row r="27" spans="1:23" ht="12" customHeight="1">
      <c r="A27" s="198"/>
      <c r="B27" s="198"/>
      <c r="C27" s="198"/>
      <c r="D27" s="198"/>
    </row>
    <row r="28" spans="1:23" ht="12" customHeight="1">
      <c r="A28" s="199" t="s">
        <v>26</v>
      </c>
      <c r="B28" s="199"/>
      <c r="C28" s="199"/>
      <c r="D28" s="199"/>
    </row>
    <row r="29" spans="1:23" ht="12" customHeight="1">
      <c r="A29" s="203"/>
      <c r="B29" s="203"/>
      <c r="C29" s="203"/>
      <c r="D29" s="203"/>
    </row>
    <row r="30" spans="1:23" ht="12" customHeight="1">
      <c r="A30" s="10" t="s">
        <v>24</v>
      </c>
      <c r="B30" s="200" t="s">
        <v>119</v>
      </c>
      <c r="C30" s="200"/>
      <c r="D30" s="200"/>
    </row>
    <row r="31" spans="1:23" ht="12" customHeight="1">
      <c r="A31" s="11">
        <v>0</v>
      </c>
      <c r="B31" s="200" t="s">
        <v>120</v>
      </c>
      <c r="C31" s="200"/>
      <c r="D31" s="200"/>
    </row>
    <row r="32" spans="1:23" ht="12" customHeight="1">
      <c r="A32" s="10" t="s">
        <v>12</v>
      </c>
      <c r="B32" s="200" t="s">
        <v>27</v>
      </c>
      <c r="C32" s="200"/>
      <c r="D32" s="200"/>
    </row>
    <row r="33" spans="1:4" ht="12" customHeight="1">
      <c r="A33" s="10" t="s">
        <v>28</v>
      </c>
      <c r="B33" s="200" t="s">
        <v>29</v>
      </c>
      <c r="C33" s="200"/>
      <c r="D33" s="200"/>
    </row>
    <row r="34" spans="1:4" ht="12" customHeight="1">
      <c r="A34" s="10" t="s">
        <v>30</v>
      </c>
      <c r="B34" s="200" t="s">
        <v>31</v>
      </c>
      <c r="C34" s="200"/>
      <c r="D34" s="200"/>
    </row>
    <row r="35" spans="1:4" ht="12" customHeight="1">
      <c r="A35" s="10" t="s">
        <v>32</v>
      </c>
      <c r="B35" s="200" t="s">
        <v>121</v>
      </c>
      <c r="C35" s="200"/>
      <c r="D35" s="200"/>
    </row>
    <row r="36" spans="1:4" ht="12" customHeight="1">
      <c r="A36" s="10" t="s">
        <v>33</v>
      </c>
      <c r="B36" s="200" t="s">
        <v>34</v>
      </c>
      <c r="C36" s="200"/>
      <c r="D36" s="200"/>
    </row>
    <row r="37" spans="1:4" ht="12" customHeight="1">
      <c r="A37" s="10" t="s">
        <v>70</v>
      </c>
      <c r="B37" s="200" t="s">
        <v>122</v>
      </c>
      <c r="C37" s="200"/>
      <c r="D37" s="200"/>
    </row>
    <row r="38" spans="1:4" ht="12" customHeight="1">
      <c r="A38" s="10"/>
      <c r="B38" s="200"/>
      <c r="C38" s="200"/>
      <c r="D38" s="200"/>
    </row>
    <row r="39" spans="1:4" ht="12" customHeight="1">
      <c r="A39" s="12" t="s">
        <v>10</v>
      </c>
      <c r="B39" s="206" t="s">
        <v>61</v>
      </c>
      <c r="C39" s="206"/>
      <c r="D39" s="206"/>
    </row>
    <row r="40" spans="1:4" ht="12" customHeight="1">
      <c r="A40" s="13" t="s">
        <v>11</v>
      </c>
      <c r="B40" s="205" t="s">
        <v>43</v>
      </c>
      <c r="C40" s="205"/>
      <c r="D40" s="205"/>
    </row>
    <row r="41" spans="1:4" ht="12" customHeight="1">
      <c r="A41" s="10"/>
      <c r="B41" s="181"/>
      <c r="C41" s="181"/>
      <c r="D41" s="181"/>
    </row>
    <row r="42" spans="1:4" ht="12" customHeight="1">
      <c r="A42" s="10"/>
      <c r="B42" s="181"/>
      <c r="C42" s="181"/>
      <c r="D42" s="181"/>
    </row>
    <row r="43" spans="1:4" ht="12" customHeight="1">
      <c r="A43" s="14"/>
      <c r="B43" s="207"/>
      <c r="C43" s="207"/>
      <c r="D43" s="207"/>
    </row>
    <row r="44" spans="1:4">
      <c r="A44" s="200" t="s">
        <v>35</v>
      </c>
      <c r="B44" s="200"/>
      <c r="C44" s="200"/>
      <c r="D44" s="200"/>
    </row>
    <row r="45" spans="1:4" ht="39.950000000000003" customHeight="1">
      <c r="A45" s="204" t="s">
        <v>187</v>
      </c>
      <c r="B45" s="204"/>
      <c r="C45" s="204"/>
      <c r="D45" s="204"/>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3" t="s">
        <v>3</v>
      </c>
    </row>
    <row r="2" spans="1:12" s="130" customFormat="1"/>
    <row r="3" spans="1:12" s="130" customFormat="1">
      <c r="A3" s="130" t="s">
        <v>175</v>
      </c>
      <c r="B3" s="129" t="s">
        <v>177</v>
      </c>
    </row>
    <row r="4" spans="1:12" s="130" customFormat="1">
      <c r="B4" s="129" t="s">
        <v>176</v>
      </c>
    </row>
    <row r="5" spans="1:12" s="130" customFormat="1">
      <c r="B5" s="129" t="s">
        <v>186</v>
      </c>
    </row>
    <row r="6" spans="1:12" s="130" customFormat="1">
      <c r="B6" s="129"/>
    </row>
    <row r="7" spans="1:12" s="130" customFormat="1"/>
    <row r="8" spans="1:12" s="130" customFormat="1">
      <c r="A8" s="130" t="s">
        <v>178</v>
      </c>
      <c r="B8" s="129" t="s">
        <v>179</v>
      </c>
    </row>
    <row r="9" spans="1:12" s="130" customFormat="1">
      <c r="B9" s="129" t="s">
        <v>185</v>
      </c>
    </row>
    <row r="10" spans="1:12" s="130" customFormat="1"/>
    <row r="11" spans="1:12" s="130" customFormat="1"/>
    <row r="12" spans="1:12">
      <c r="A12" s="144" t="s">
        <v>181</v>
      </c>
      <c r="B12" s="129" t="s">
        <v>180</v>
      </c>
    </row>
    <row r="13" spans="1:12">
      <c r="A13" s="130"/>
    </row>
    <row r="14" spans="1:12">
      <c r="B14" s="265" t="s">
        <v>7</v>
      </c>
      <c r="C14" s="265" t="s">
        <v>8</v>
      </c>
      <c r="D14" s="265" t="s">
        <v>9</v>
      </c>
      <c r="E14" s="265" t="s">
        <v>170</v>
      </c>
      <c r="F14" s="265" t="s">
        <v>171</v>
      </c>
      <c r="G14" s="265" t="s">
        <v>172</v>
      </c>
      <c r="H14" s="265" t="s">
        <v>13</v>
      </c>
      <c r="I14" s="265" t="s">
        <v>18</v>
      </c>
      <c r="J14" s="265" t="s">
        <v>169</v>
      </c>
      <c r="K14" s="265" t="s">
        <v>16</v>
      </c>
      <c r="L14" s="265" t="s">
        <v>17</v>
      </c>
    </row>
    <row r="15" spans="1:12">
      <c r="B15" s="265"/>
      <c r="C15" s="265"/>
      <c r="D15" s="265"/>
      <c r="E15" s="265"/>
      <c r="F15" s="265"/>
      <c r="G15" s="265"/>
      <c r="H15" s="265"/>
      <c r="I15" s="265"/>
      <c r="J15" s="265"/>
      <c r="K15" s="265"/>
      <c r="L15" s="265"/>
    </row>
    <row r="16" spans="1:12">
      <c r="A16" s="139" t="s">
        <v>191</v>
      </c>
      <c r="B16" s="180">
        <v>361</v>
      </c>
      <c r="C16" s="180">
        <v>401</v>
      </c>
      <c r="D16" s="180">
        <v>295</v>
      </c>
      <c r="E16" s="180">
        <v>302</v>
      </c>
      <c r="F16" s="180">
        <v>127</v>
      </c>
      <c r="G16" s="180">
        <v>184</v>
      </c>
      <c r="H16" s="180">
        <v>96</v>
      </c>
      <c r="I16" s="180">
        <v>19</v>
      </c>
      <c r="J16" s="180">
        <v>31</v>
      </c>
      <c r="K16" s="180">
        <v>18</v>
      </c>
      <c r="L16" s="180">
        <v>264</v>
      </c>
    </row>
    <row r="19" spans="1:2">
      <c r="A19" s="145" t="s">
        <v>183</v>
      </c>
      <c r="B19" s="129" t="s">
        <v>184</v>
      </c>
    </row>
    <row r="20" spans="1:2">
      <c r="B20" s="129" t="s">
        <v>185</v>
      </c>
    </row>
    <row r="23" spans="1:2">
      <c r="A23" s="144" t="s">
        <v>182</v>
      </c>
      <c r="B23" s="142" t="s">
        <v>180</v>
      </c>
    </row>
    <row r="24" spans="1:2">
      <c r="A24" s="139" t="s">
        <v>191</v>
      </c>
      <c r="B24" s="140"/>
    </row>
    <row r="25" spans="1:2">
      <c r="A25" s="129" t="s">
        <v>108</v>
      </c>
      <c r="B25" s="141">
        <f>'2.2'!G21*100/'2.2'!G12</f>
        <v>26.77240169565853</v>
      </c>
    </row>
    <row r="26" spans="1:2">
      <c r="A26" s="129" t="s">
        <v>109</v>
      </c>
      <c r="B26" s="141">
        <f>'2.2'!G22*100/'2.2'!G12</f>
        <v>46.37297178775033</v>
      </c>
    </row>
    <row r="27" spans="1:2">
      <c r="A27" s="129" t="s">
        <v>110</v>
      </c>
      <c r="B27" s="141">
        <f>'2.2'!G24*100/'2.2'!G12</f>
        <v>26.854626516591143</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0" t="s">
        <v>3</v>
      </c>
      <c r="B1" s="210"/>
      <c r="C1" s="210"/>
    </row>
    <row r="2" spans="1:3" s="54" customFormat="1" ht="23.1" customHeight="1">
      <c r="C2" s="54" t="s">
        <v>4</v>
      </c>
    </row>
    <row r="3" spans="1:3" s="55" customFormat="1" ht="30" customHeight="1">
      <c r="A3" s="211" t="s">
        <v>5</v>
      </c>
      <c r="B3" s="211"/>
      <c r="C3" s="146">
        <v>3</v>
      </c>
    </row>
    <row r="4" spans="1:3" s="55" customFormat="1" ht="12" customHeight="1">
      <c r="A4" s="147" t="s">
        <v>71</v>
      </c>
      <c r="B4" s="148" t="s">
        <v>79</v>
      </c>
      <c r="C4" s="146"/>
    </row>
    <row r="5" spans="1:3" s="55" customFormat="1" ht="12" customHeight="1">
      <c r="A5" s="147"/>
      <c r="B5" s="148"/>
      <c r="C5" s="146"/>
    </row>
    <row r="6" spans="1:3" s="55" customFormat="1" ht="12" customHeight="1">
      <c r="A6" s="149" t="s">
        <v>72</v>
      </c>
      <c r="B6" s="150" t="s">
        <v>59</v>
      </c>
      <c r="C6" s="146">
        <v>4</v>
      </c>
    </row>
    <row r="7" spans="1:3" s="55" customFormat="1" ht="6" customHeight="1">
      <c r="A7" s="149"/>
      <c r="B7" s="150"/>
      <c r="C7" s="146"/>
    </row>
    <row r="8" spans="1:3" s="56" customFormat="1" ht="12" customHeight="1">
      <c r="A8" s="151" t="s">
        <v>140</v>
      </c>
      <c r="B8" s="152" t="s">
        <v>141</v>
      </c>
      <c r="C8" s="146">
        <v>4</v>
      </c>
    </row>
    <row r="9" spans="1:3" s="56" customFormat="1" ht="12" customHeight="1">
      <c r="A9" s="151"/>
      <c r="B9" s="152" t="s">
        <v>142</v>
      </c>
      <c r="C9" s="146">
        <v>5</v>
      </c>
    </row>
    <row r="10" spans="1:3" s="55" customFormat="1" ht="12" customHeight="1">
      <c r="A10" s="149"/>
      <c r="B10" s="150"/>
      <c r="C10" s="146"/>
    </row>
    <row r="11" spans="1:3" s="55" customFormat="1" ht="12" customHeight="1">
      <c r="A11" s="149" t="s">
        <v>73</v>
      </c>
      <c r="B11" s="150" t="s">
        <v>45</v>
      </c>
      <c r="C11" s="146">
        <v>6</v>
      </c>
    </row>
    <row r="12" spans="1:3" s="55" customFormat="1" ht="6" customHeight="1">
      <c r="A12" s="149"/>
      <c r="B12" s="150"/>
      <c r="C12" s="146"/>
    </row>
    <row r="13" spans="1:3" s="56" customFormat="1" ht="12" customHeight="1">
      <c r="A13" s="151" t="s">
        <v>140</v>
      </c>
      <c r="B13" s="152" t="s">
        <v>143</v>
      </c>
      <c r="C13" s="146">
        <v>7</v>
      </c>
    </row>
    <row r="14" spans="1:3" s="56" customFormat="1" ht="12" customHeight="1">
      <c r="A14" s="151"/>
      <c r="B14" s="152" t="s">
        <v>144</v>
      </c>
      <c r="C14" s="146">
        <v>7</v>
      </c>
    </row>
    <row r="15" spans="1:3" s="55" customFormat="1" ht="12" customHeight="1">
      <c r="A15" s="149"/>
      <c r="B15" s="150"/>
      <c r="C15" s="146"/>
    </row>
    <row r="16" spans="1:3" s="55" customFormat="1" ht="12" customHeight="1">
      <c r="A16" s="149" t="s">
        <v>78</v>
      </c>
      <c r="B16" s="150" t="s">
        <v>63</v>
      </c>
      <c r="C16" s="146">
        <v>8</v>
      </c>
    </row>
    <row r="17" spans="1:23" s="55" customFormat="1" ht="6" customHeight="1">
      <c r="A17" s="149"/>
      <c r="B17" s="150"/>
      <c r="C17" s="146"/>
    </row>
    <row r="18" spans="1:23" s="56" customFormat="1" ht="12" customHeight="1">
      <c r="A18" s="151" t="s">
        <v>145</v>
      </c>
      <c r="B18" s="152" t="s">
        <v>193</v>
      </c>
      <c r="C18" s="146">
        <v>8</v>
      </c>
    </row>
    <row r="19" spans="1:23" s="55" customFormat="1" ht="23.1" customHeight="1">
      <c r="A19" s="149"/>
      <c r="B19" s="150"/>
      <c r="C19" s="146"/>
    </row>
    <row r="20" spans="1:23" s="55" customFormat="1" ht="12" customHeight="1">
      <c r="A20" s="147" t="s">
        <v>74</v>
      </c>
      <c r="B20" s="148" t="s">
        <v>80</v>
      </c>
      <c r="C20" s="146"/>
    </row>
    <row r="21" spans="1:23" s="55" customFormat="1" ht="12" customHeight="1">
      <c r="A21" s="149"/>
      <c r="B21" s="150"/>
      <c r="C21" s="153"/>
      <c r="G21" s="57"/>
      <c r="I21" s="57"/>
      <c r="K21" s="57"/>
      <c r="M21" s="58"/>
      <c r="O21" s="58"/>
      <c r="Q21" s="58"/>
      <c r="S21" s="58"/>
      <c r="U21" s="58"/>
      <c r="W21" s="59"/>
    </row>
    <row r="22" spans="1:23" s="60" customFormat="1" ht="12" customHeight="1">
      <c r="A22" s="150" t="s">
        <v>82</v>
      </c>
      <c r="B22" s="154" t="s">
        <v>81</v>
      </c>
      <c r="C22" s="155">
        <v>9</v>
      </c>
    </row>
    <row r="23" spans="1:23" s="60" customFormat="1" ht="6" customHeight="1">
      <c r="A23" s="150"/>
      <c r="B23" s="154"/>
      <c r="C23" s="155"/>
    </row>
    <row r="24" spans="1:23" s="61" customFormat="1" ht="12" customHeight="1">
      <c r="A24" s="152" t="s">
        <v>145</v>
      </c>
      <c r="B24" s="156" t="s">
        <v>146</v>
      </c>
      <c r="C24" s="155">
        <v>9</v>
      </c>
    </row>
    <row r="25" spans="1:23" s="61" customFormat="1" ht="12" customHeight="1">
      <c r="A25" s="152"/>
      <c r="B25" s="156" t="s">
        <v>148</v>
      </c>
      <c r="C25" s="155">
        <v>9</v>
      </c>
    </row>
    <row r="26" spans="1:23" s="61" customFormat="1" ht="12" customHeight="1">
      <c r="A26" s="152"/>
      <c r="B26" s="157"/>
      <c r="C26" s="155"/>
    </row>
    <row r="27" spans="1:23" s="61" customFormat="1" ht="24" customHeight="1">
      <c r="A27" s="150" t="s">
        <v>83</v>
      </c>
      <c r="B27" s="165" t="s">
        <v>194</v>
      </c>
      <c r="C27" s="155">
        <v>10</v>
      </c>
    </row>
    <row r="28" spans="1:23" s="61" customFormat="1" ht="8.1" customHeight="1">
      <c r="A28" s="150"/>
      <c r="B28" s="154"/>
      <c r="C28" s="155"/>
    </row>
    <row r="29" spans="1:23" s="61" customFormat="1" ht="12" customHeight="1">
      <c r="A29" s="152" t="s">
        <v>145</v>
      </c>
      <c r="B29" s="157" t="s">
        <v>195</v>
      </c>
      <c r="C29" s="155">
        <v>10</v>
      </c>
    </row>
    <row r="30" spans="1:23" s="61" customFormat="1" ht="12" customHeight="1">
      <c r="A30" s="152"/>
      <c r="B30" s="156"/>
      <c r="C30" s="155"/>
    </row>
    <row r="31" spans="1:23" s="60" customFormat="1" ht="30" customHeight="1">
      <c r="A31" s="211" t="s">
        <v>44</v>
      </c>
      <c r="B31" s="211"/>
      <c r="C31" s="158">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20" t="s">
        <v>71</v>
      </c>
      <c r="B1" s="221"/>
      <c r="C1" s="222" t="s">
        <v>79</v>
      </c>
      <c r="D1" s="222"/>
      <c r="E1" s="222"/>
      <c r="F1" s="222"/>
      <c r="G1" s="222"/>
      <c r="H1" s="222"/>
      <c r="I1" s="222"/>
      <c r="J1" s="222"/>
      <c r="K1" s="222"/>
      <c r="L1" s="222"/>
      <c r="M1" s="222"/>
      <c r="N1" s="222"/>
      <c r="O1" s="222"/>
      <c r="P1" s="222"/>
      <c r="Q1" s="223"/>
      <c r="R1" s="224" t="s">
        <v>79</v>
      </c>
      <c r="S1" s="222"/>
      <c r="T1" s="222"/>
      <c r="U1" s="222"/>
      <c r="V1" s="222"/>
      <c r="W1" s="222"/>
      <c r="X1" s="222"/>
      <c r="Y1" s="222"/>
      <c r="Z1" s="222"/>
      <c r="AA1" s="222"/>
      <c r="AB1" s="222"/>
      <c r="AC1" s="222"/>
      <c r="AD1" s="223"/>
    </row>
    <row r="2" spans="1:30" s="67" customFormat="1" ht="30" customHeight="1">
      <c r="A2" s="227" t="s">
        <v>75</v>
      </c>
      <c r="B2" s="228"/>
      <c r="C2" s="212" t="s">
        <v>59</v>
      </c>
      <c r="D2" s="212"/>
      <c r="E2" s="212"/>
      <c r="F2" s="212"/>
      <c r="G2" s="212"/>
      <c r="H2" s="212"/>
      <c r="I2" s="212"/>
      <c r="J2" s="212"/>
      <c r="K2" s="212"/>
      <c r="L2" s="212"/>
      <c r="M2" s="212"/>
      <c r="N2" s="212"/>
      <c r="O2" s="212"/>
      <c r="P2" s="212"/>
      <c r="Q2" s="213"/>
      <c r="R2" s="226" t="s">
        <v>59</v>
      </c>
      <c r="S2" s="212"/>
      <c r="T2" s="212"/>
      <c r="U2" s="212"/>
      <c r="V2" s="212"/>
      <c r="W2" s="212"/>
      <c r="X2" s="212"/>
      <c r="Y2" s="212"/>
      <c r="Z2" s="212"/>
      <c r="AA2" s="212"/>
      <c r="AB2" s="212"/>
      <c r="AC2" s="212"/>
      <c r="AD2" s="213"/>
    </row>
    <row r="3" spans="1:30" s="48" customFormat="1" ht="11.45" customHeight="1">
      <c r="A3" s="215" t="s">
        <v>46</v>
      </c>
      <c r="B3" s="214" t="s">
        <v>36</v>
      </c>
      <c r="C3" s="214" t="s">
        <v>41</v>
      </c>
      <c r="D3" s="214"/>
      <c r="E3" s="217" t="s">
        <v>165</v>
      </c>
      <c r="F3" s="214" t="s">
        <v>6</v>
      </c>
      <c r="G3" s="214"/>
      <c r="H3" s="214"/>
      <c r="I3" s="214"/>
      <c r="J3" s="214"/>
      <c r="K3" s="214"/>
      <c r="L3" s="214"/>
      <c r="M3" s="214"/>
      <c r="N3" s="214"/>
      <c r="O3" s="214"/>
      <c r="P3" s="214"/>
      <c r="Q3" s="216"/>
      <c r="R3" s="215" t="s">
        <v>13</v>
      </c>
      <c r="S3" s="214"/>
      <c r="T3" s="217" t="s">
        <v>167</v>
      </c>
      <c r="U3" s="214" t="s">
        <v>14</v>
      </c>
      <c r="V3" s="214"/>
      <c r="W3" s="225" t="s">
        <v>15</v>
      </c>
      <c r="X3" s="225"/>
      <c r="Y3" s="225"/>
      <c r="Z3" s="225"/>
      <c r="AA3" s="214" t="s">
        <v>16</v>
      </c>
      <c r="AB3" s="214"/>
      <c r="AC3" s="214" t="s">
        <v>17</v>
      </c>
      <c r="AD3" s="216"/>
    </row>
    <row r="4" spans="1:30" s="48" customFormat="1" ht="11.45" customHeight="1">
      <c r="A4" s="215"/>
      <c r="B4" s="214"/>
      <c r="C4" s="214"/>
      <c r="D4" s="214"/>
      <c r="E4" s="218"/>
      <c r="F4" s="214" t="s">
        <v>7</v>
      </c>
      <c r="G4" s="214"/>
      <c r="H4" s="214" t="s">
        <v>8</v>
      </c>
      <c r="I4" s="214"/>
      <c r="J4" s="214" t="s">
        <v>9</v>
      </c>
      <c r="K4" s="214"/>
      <c r="L4" s="214" t="s">
        <v>149</v>
      </c>
      <c r="M4" s="214"/>
      <c r="N4" s="214" t="s">
        <v>150</v>
      </c>
      <c r="O4" s="214"/>
      <c r="P4" s="214" t="s">
        <v>151</v>
      </c>
      <c r="Q4" s="216"/>
      <c r="R4" s="215"/>
      <c r="S4" s="214"/>
      <c r="T4" s="218"/>
      <c r="U4" s="214"/>
      <c r="V4" s="214"/>
      <c r="W4" s="214" t="s">
        <v>18</v>
      </c>
      <c r="X4" s="214"/>
      <c r="Y4" s="214" t="s">
        <v>19</v>
      </c>
      <c r="Z4" s="214"/>
      <c r="AA4" s="214"/>
      <c r="AB4" s="214"/>
      <c r="AC4" s="214"/>
      <c r="AD4" s="216"/>
    </row>
    <row r="5" spans="1:30" s="48" customFormat="1" ht="11.45" customHeight="1">
      <c r="A5" s="215"/>
      <c r="B5" s="214"/>
      <c r="C5" s="214"/>
      <c r="D5" s="214"/>
      <c r="E5" s="219"/>
      <c r="F5" s="214"/>
      <c r="G5" s="214"/>
      <c r="H5" s="214"/>
      <c r="I5" s="214"/>
      <c r="J5" s="214"/>
      <c r="K5" s="214"/>
      <c r="L5" s="214"/>
      <c r="M5" s="214"/>
      <c r="N5" s="214"/>
      <c r="O5" s="214"/>
      <c r="P5" s="214"/>
      <c r="Q5" s="216"/>
      <c r="R5" s="215"/>
      <c r="S5" s="214"/>
      <c r="T5" s="219"/>
      <c r="U5" s="214"/>
      <c r="V5" s="214"/>
      <c r="W5" s="214"/>
      <c r="X5" s="214"/>
      <c r="Y5" s="214"/>
      <c r="Z5" s="214"/>
      <c r="AA5" s="214"/>
      <c r="AB5" s="214"/>
      <c r="AC5" s="214"/>
      <c r="AD5" s="216"/>
    </row>
    <row r="6" spans="1:30" s="48" customFormat="1" ht="11.45" customHeight="1">
      <c r="A6" s="215"/>
      <c r="B6" s="214"/>
      <c r="C6" s="49" t="s">
        <v>10</v>
      </c>
      <c r="D6" s="49" t="s">
        <v>11</v>
      </c>
      <c r="E6" s="124" t="s">
        <v>166</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4" t="s">
        <v>168</v>
      </c>
      <c r="U6" s="49" t="s">
        <v>10</v>
      </c>
      <c r="V6" s="49" t="s">
        <v>11</v>
      </c>
      <c r="W6" s="49" t="s">
        <v>10</v>
      </c>
      <c r="X6" s="49" t="s">
        <v>11</v>
      </c>
      <c r="Y6" s="49" t="s">
        <v>10</v>
      </c>
      <c r="Z6" s="49" t="s">
        <v>11</v>
      </c>
      <c r="AA6" s="49" t="s">
        <v>10</v>
      </c>
      <c r="AB6" s="49" t="s">
        <v>11</v>
      </c>
      <c r="AC6" s="49" t="s">
        <v>10</v>
      </c>
      <c r="AD6" s="50" t="s">
        <v>11</v>
      </c>
    </row>
    <row r="7" spans="1:30" s="48" customFormat="1" ht="11.45" customHeight="1">
      <c r="A7" s="215"/>
      <c r="B7" s="214"/>
      <c r="C7" s="214" t="s">
        <v>60</v>
      </c>
      <c r="D7" s="214"/>
      <c r="E7" s="214"/>
      <c r="F7" s="214"/>
      <c r="G7" s="214"/>
      <c r="H7" s="214"/>
      <c r="I7" s="214"/>
      <c r="J7" s="214"/>
      <c r="K7" s="214"/>
      <c r="L7" s="214"/>
      <c r="M7" s="214"/>
      <c r="N7" s="214"/>
      <c r="O7" s="214"/>
      <c r="P7" s="214"/>
      <c r="Q7" s="216"/>
      <c r="R7" s="215" t="s">
        <v>60</v>
      </c>
      <c r="S7" s="214"/>
      <c r="T7" s="214"/>
      <c r="U7" s="214"/>
      <c r="V7" s="214"/>
      <c r="W7" s="214"/>
      <c r="X7" s="214"/>
      <c r="Y7" s="214"/>
      <c r="Z7" s="214"/>
      <c r="AA7" s="214"/>
      <c r="AB7" s="214"/>
      <c r="AC7" s="214"/>
      <c r="AD7" s="216"/>
    </row>
    <row r="8" spans="1:30" s="36" customFormat="1" ht="11.45" customHeight="1">
      <c r="A8" s="32">
        <v>1</v>
      </c>
      <c r="B8" s="33">
        <v>2</v>
      </c>
      <c r="C8" s="33">
        <v>3</v>
      </c>
      <c r="D8" s="33">
        <v>4</v>
      </c>
      <c r="E8" s="125" t="s">
        <v>24</v>
      </c>
      <c r="F8" s="33">
        <v>5</v>
      </c>
      <c r="G8" s="33">
        <v>6</v>
      </c>
      <c r="H8" s="33">
        <v>7</v>
      </c>
      <c r="I8" s="33">
        <v>8</v>
      </c>
      <c r="J8" s="33">
        <v>9</v>
      </c>
      <c r="K8" s="33">
        <v>10</v>
      </c>
      <c r="L8" s="33">
        <v>11</v>
      </c>
      <c r="M8" s="33">
        <v>12</v>
      </c>
      <c r="N8" s="33">
        <v>13</v>
      </c>
      <c r="O8" s="33">
        <v>14</v>
      </c>
      <c r="P8" s="33">
        <v>15</v>
      </c>
      <c r="Q8" s="34">
        <v>16</v>
      </c>
      <c r="R8" s="35">
        <v>17</v>
      </c>
      <c r="S8" s="33">
        <v>18</v>
      </c>
      <c r="T8" s="125"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71">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68">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71">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68">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71">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68">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71">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8">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73">
        <v>136811</v>
      </c>
      <c r="D13" s="173">
        <v>925</v>
      </c>
      <c r="E13" s="171">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8">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71">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8">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105529</v>
      </c>
      <c r="D15" s="19">
        <v>1055</v>
      </c>
      <c r="E15" s="171">
        <f t="shared" si="0"/>
        <v>106584</v>
      </c>
      <c r="F15" s="19">
        <v>3412</v>
      </c>
      <c r="G15" s="19">
        <v>32</v>
      </c>
      <c r="H15" s="20">
        <v>30449</v>
      </c>
      <c r="I15" s="20">
        <v>360</v>
      </c>
      <c r="J15" s="20">
        <v>44656</v>
      </c>
      <c r="K15" s="19">
        <v>231</v>
      </c>
      <c r="L15" s="20">
        <v>21581</v>
      </c>
      <c r="M15" s="20">
        <v>311</v>
      </c>
      <c r="N15" s="20">
        <v>4667</v>
      </c>
      <c r="O15" s="19">
        <v>33</v>
      </c>
      <c r="P15" s="19">
        <v>764</v>
      </c>
      <c r="Q15" s="19">
        <v>88</v>
      </c>
      <c r="R15" s="20">
        <v>31269</v>
      </c>
      <c r="S15" s="19">
        <v>2633</v>
      </c>
      <c r="T15" s="168">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47</v>
      </c>
      <c r="C16" s="166">
        <v>8387</v>
      </c>
      <c r="D16" s="166">
        <v>140</v>
      </c>
      <c r="E16" s="171">
        <f t="shared" ref="E16:E27" si="2">IF(C16+D16=0,#N/A,(C16+D16))</f>
        <v>8527</v>
      </c>
      <c r="F16" s="166">
        <v>174</v>
      </c>
      <c r="G16" s="166">
        <v>3</v>
      </c>
      <c r="H16" s="167">
        <v>2471</v>
      </c>
      <c r="I16" s="167">
        <v>39</v>
      </c>
      <c r="J16" s="167">
        <v>3490</v>
      </c>
      <c r="K16" s="166">
        <v>25</v>
      </c>
      <c r="L16" s="167">
        <v>1706</v>
      </c>
      <c r="M16" s="167">
        <v>51</v>
      </c>
      <c r="N16" s="167">
        <v>471</v>
      </c>
      <c r="O16" s="166">
        <v>4</v>
      </c>
      <c r="P16" s="166">
        <v>75</v>
      </c>
      <c r="Q16" s="166">
        <v>18</v>
      </c>
      <c r="R16" s="167">
        <v>2331</v>
      </c>
      <c r="S16" s="121">
        <v>442</v>
      </c>
      <c r="T16" s="168">
        <f t="shared" ref="T16:T27" si="3">IF(R16+S16=0,#N/A,(R16+S16))</f>
        <v>2773</v>
      </c>
      <c r="U16" s="166">
        <v>109</v>
      </c>
      <c r="V16" s="166">
        <v>47</v>
      </c>
      <c r="W16" s="166">
        <v>44</v>
      </c>
      <c r="X16" s="166">
        <v>43</v>
      </c>
      <c r="Y16" s="166">
        <v>65</v>
      </c>
      <c r="Z16" s="166">
        <v>4</v>
      </c>
      <c r="AA16" s="166">
        <v>1</v>
      </c>
      <c r="AB16" s="166" t="s">
        <v>24</v>
      </c>
      <c r="AC16" s="166" t="s">
        <v>24</v>
      </c>
      <c r="AD16" s="166">
        <v>1</v>
      </c>
    </row>
    <row r="17" spans="1:30" s="53" customFormat="1" ht="11.25" hidden="1">
      <c r="A17" s="38"/>
      <c r="B17" s="120" t="s">
        <v>48</v>
      </c>
      <c r="C17" s="166">
        <v>8324</v>
      </c>
      <c r="D17" s="166">
        <v>109</v>
      </c>
      <c r="E17" s="171">
        <f t="shared" si="2"/>
        <v>8433</v>
      </c>
      <c r="F17" s="166">
        <v>190</v>
      </c>
      <c r="G17" s="166">
        <v>3</v>
      </c>
      <c r="H17" s="167">
        <v>2472</v>
      </c>
      <c r="I17" s="167">
        <v>36</v>
      </c>
      <c r="J17" s="167">
        <v>3407</v>
      </c>
      <c r="K17" s="166">
        <v>22</v>
      </c>
      <c r="L17" s="167">
        <v>1725</v>
      </c>
      <c r="M17" s="167">
        <v>35</v>
      </c>
      <c r="N17" s="167">
        <v>494</v>
      </c>
      <c r="O17" s="166">
        <v>1</v>
      </c>
      <c r="P17" s="166">
        <v>36</v>
      </c>
      <c r="Q17" s="166">
        <v>12</v>
      </c>
      <c r="R17" s="167">
        <v>2201</v>
      </c>
      <c r="S17" s="121">
        <v>214</v>
      </c>
      <c r="T17" s="168">
        <f t="shared" si="3"/>
        <v>2415</v>
      </c>
      <c r="U17" s="166">
        <v>118</v>
      </c>
      <c r="V17" s="166">
        <v>7</v>
      </c>
      <c r="W17" s="166">
        <v>57</v>
      </c>
      <c r="X17" s="166">
        <v>7</v>
      </c>
      <c r="Y17" s="166">
        <v>61</v>
      </c>
      <c r="Z17" s="166" t="s">
        <v>24</v>
      </c>
      <c r="AA17" s="166">
        <v>12</v>
      </c>
      <c r="AB17" s="166" t="s">
        <v>24</v>
      </c>
      <c r="AC17" s="166" t="s">
        <v>24</v>
      </c>
      <c r="AD17" s="166" t="s">
        <v>24</v>
      </c>
    </row>
    <row r="18" spans="1:30" s="53" customFormat="1" ht="11.25" hidden="1">
      <c r="A18" s="38"/>
      <c r="B18" s="120" t="s">
        <v>49</v>
      </c>
      <c r="C18" s="166">
        <v>9254</v>
      </c>
      <c r="D18" s="166">
        <v>96</v>
      </c>
      <c r="E18" s="171">
        <f t="shared" si="2"/>
        <v>9350</v>
      </c>
      <c r="F18" s="166">
        <v>329</v>
      </c>
      <c r="G18" s="166">
        <v>5</v>
      </c>
      <c r="H18" s="167">
        <v>2523</v>
      </c>
      <c r="I18" s="167">
        <v>33</v>
      </c>
      <c r="J18" s="167">
        <v>3826</v>
      </c>
      <c r="K18" s="166">
        <v>24</v>
      </c>
      <c r="L18" s="167">
        <v>2098</v>
      </c>
      <c r="M18" s="167">
        <v>25</v>
      </c>
      <c r="N18" s="167">
        <v>379</v>
      </c>
      <c r="O18" s="166">
        <v>2</v>
      </c>
      <c r="P18" s="166">
        <v>99</v>
      </c>
      <c r="Q18" s="166">
        <v>7</v>
      </c>
      <c r="R18" s="167">
        <v>2752</v>
      </c>
      <c r="S18" s="121">
        <v>154</v>
      </c>
      <c r="T18" s="168">
        <f t="shared" si="3"/>
        <v>2906</v>
      </c>
      <c r="U18" s="166">
        <v>84</v>
      </c>
      <c r="V18" s="166">
        <v>13</v>
      </c>
      <c r="W18" s="166">
        <v>44</v>
      </c>
      <c r="X18" s="166">
        <v>7</v>
      </c>
      <c r="Y18" s="166">
        <v>40</v>
      </c>
      <c r="Z18" s="166">
        <v>6</v>
      </c>
      <c r="AA18" s="166">
        <v>35</v>
      </c>
      <c r="AB18" s="166" t="s">
        <v>24</v>
      </c>
      <c r="AC18" s="166" t="s">
        <v>24</v>
      </c>
      <c r="AD18" s="166" t="s">
        <v>24</v>
      </c>
    </row>
    <row r="19" spans="1:30" s="53" customFormat="1" ht="11.25" hidden="1">
      <c r="A19" s="38"/>
      <c r="B19" s="120" t="s">
        <v>50</v>
      </c>
      <c r="C19" s="166">
        <v>8180</v>
      </c>
      <c r="D19" s="166">
        <v>73</v>
      </c>
      <c r="E19" s="171">
        <f t="shared" si="2"/>
        <v>8253</v>
      </c>
      <c r="F19" s="166">
        <v>212</v>
      </c>
      <c r="G19" s="166">
        <v>2</v>
      </c>
      <c r="H19" s="167">
        <v>2375</v>
      </c>
      <c r="I19" s="167">
        <v>26</v>
      </c>
      <c r="J19" s="167">
        <v>3416</v>
      </c>
      <c r="K19" s="166">
        <v>22</v>
      </c>
      <c r="L19" s="167">
        <v>1834</v>
      </c>
      <c r="M19" s="167">
        <v>21</v>
      </c>
      <c r="N19" s="167">
        <v>282</v>
      </c>
      <c r="O19" s="166">
        <v>1</v>
      </c>
      <c r="P19" s="166">
        <v>61</v>
      </c>
      <c r="Q19" s="166">
        <v>1</v>
      </c>
      <c r="R19" s="167">
        <v>2324</v>
      </c>
      <c r="S19" s="121">
        <v>131</v>
      </c>
      <c r="T19" s="168">
        <f t="shared" si="3"/>
        <v>2455</v>
      </c>
      <c r="U19" s="166">
        <v>337</v>
      </c>
      <c r="V19" s="166">
        <v>27</v>
      </c>
      <c r="W19" s="166">
        <v>300</v>
      </c>
      <c r="X19" s="166">
        <v>18</v>
      </c>
      <c r="Y19" s="166">
        <v>37</v>
      </c>
      <c r="Z19" s="166">
        <v>9</v>
      </c>
      <c r="AA19" s="166">
        <v>19</v>
      </c>
      <c r="AB19" s="166">
        <v>6</v>
      </c>
      <c r="AC19" s="166">
        <v>1</v>
      </c>
      <c r="AD19" s="166" t="s">
        <v>24</v>
      </c>
    </row>
    <row r="20" spans="1:30" s="53" customFormat="1" ht="11.25" hidden="1">
      <c r="A20" s="38"/>
      <c r="B20" s="120" t="s">
        <v>51</v>
      </c>
      <c r="C20" s="166">
        <v>9170</v>
      </c>
      <c r="D20" s="166">
        <v>41</v>
      </c>
      <c r="E20" s="171">
        <f t="shared" si="2"/>
        <v>9211</v>
      </c>
      <c r="F20" s="166">
        <v>353</v>
      </c>
      <c r="G20" s="121" t="s">
        <v>24</v>
      </c>
      <c r="H20" s="167">
        <v>2856</v>
      </c>
      <c r="I20" s="167">
        <v>17</v>
      </c>
      <c r="J20" s="167">
        <v>3367</v>
      </c>
      <c r="K20" s="166">
        <v>9</v>
      </c>
      <c r="L20" s="167">
        <v>2154</v>
      </c>
      <c r="M20" s="167">
        <v>11</v>
      </c>
      <c r="N20" s="167">
        <v>336</v>
      </c>
      <c r="O20" s="166">
        <v>3</v>
      </c>
      <c r="P20" s="166">
        <v>104</v>
      </c>
      <c r="Q20" s="166">
        <v>1</v>
      </c>
      <c r="R20" s="167">
        <v>2719</v>
      </c>
      <c r="S20" s="121">
        <v>84</v>
      </c>
      <c r="T20" s="168">
        <f t="shared" si="3"/>
        <v>2803</v>
      </c>
      <c r="U20" s="166">
        <v>128</v>
      </c>
      <c r="V20" s="166">
        <v>22</v>
      </c>
      <c r="W20" s="166">
        <v>74</v>
      </c>
      <c r="X20" s="166">
        <v>10</v>
      </c>
      <c r="Y20" s="166">
        <v>54</v>
      </c>
      <c r="Z20" s="166">
        <v>12</v>
      </c>
      <c r="AA20" s="166">
        <v>46</v>
      </c>
      <c r="AB20" s="166" t="s">
        <v>24</v>
      </c>
      <c r="AC20" s="166" t="s">
        <v>24</v>
      </c>
      <c r="AD20" s="166" t="s">
        <v>24</v>
      </c>
    </row>
    <row r="21" spans="1:30" s="53" customFormat="1" ht="11.25" hidden="1">
      <c r="A21" s="38"/>
      <c r="B21" s="120" t="s">
        <v>52</v>
      </c>
      <c r="C21" s="166">
        <v>7729</v>
      </c>
      <c r="D21" s="166">
        <v>91</v>
      </c>
      <c r="E21" s="171">
        <f t="shared" si="2"/>
        <v>7820</v>
      </c>
      <c r="F21" s="166">
        <v>220</v>
      </c>
      <c r="G21" s="166">
        <v>2</v>
      </c>
      <c r="H21" s="167">
        <v>2351</v>
      </c>
      <c r="I21" s="167">
        <v>26</v>
      </c>
      <c r="J21" s="167">
        <v>3100</v>
      </c>
      <c r="K21" s="166">
        <v>16</v>
      </c>
      <c r="L21" s="167">
        <v>1693</v>
      </c>
      <c r="M21" s="167">
        <v>32</v>
      </c>
      <c r="N21" s="167">
        <v>287</v>
      </c>
      <c r="O21" s="166">
        <v>6</v>
      </c>
      <c r="P21" s="166">
        <v>78</v>
      </c>
      <c r="Q21" s="166">
        <v>9</v>
      </c>
      <c r="R21" s="167">
        <v>2628</v>
      </c>
      <c r="S21" s="121">
        <v>360</v>
      </c>
      <c r="T21" s="168">
        <f t="shared" si="3"/>
        <v>2988</v>
      </c>
      <c r="U21" s="166">
        <v>138</v>
      </c>
      <c r="V21" s="166">
        <v>3</v>
      </c>
      <c r="W21" s="166">
        <v>94</v>
      </c>
      <c r="X21" s="166">
        <v>3</v>
      </c>
      <c r="Y21" s="166">
        <v>44</v>
      </c>
      <c r="Z21" s="166" t="s">
        <v>24</v>
      </c>
      <c r="AA21" s="166">
        <v>23</v>
      </c>
      <c r="AB21" s="166" t="s">
        <v>24</v>
      </c>
      <c r="AC21" s="166">
        <v>2</v>
      </c>
      <c r="AD21" s="166" t="s">
        <v>24</v>
      </c>
    </row>
    <row r="22" spans="1:30" s="53" customFormat="1" ht="11.25" hidden="1">
      <c r="A22" s="38"/>
      <c r="B22" s="120" t="s">
        <v>53</v>
      </c>
      <c r="C22" s="166">
        <v>6900</v>
      </c>
      <c r="D22" s="166">
        <v>13</v>
      </c>
      <c r="E22" s="171">
        <f t="shared" si="2"/>
        <v>6913</v>
      </c>
      <c r="F22" s="166">
        <v>265</v>
      </c>
      <c r="G22" s="166">
        <v>1</v>
      </c>
      <c r="H22" s="167">
        <v>1998</v>
      </c>
      <c r="I22" s="167">
        <v>2</v>
      </c>
      <c r="J22" s="167">
        <v>2963</v>
      </c>
      <c r="K22" s="166">
        <v>6</v>
      </c>
      <c r="L22" s="167">
        <v>1413</v>
      </c>
      <c r="M22" s="167">
        <v>2</v>
      </c>
      <c r="N22" s="167">
        <v>213</v>
      </c>
      <c r="O22" s="166" t="s">
        <v>24</v>
      </c>
      <c r="P22" s="166">
        <v>48</v>
      </c>
      <c r="Q22" s="166">
        <v>2</v>
      </c>
      <c r="R22" s="167">
        <v>2624</v>
      </c>
      <c r="S22" s="121">
        <v>49</v>
      </c>
      <c r="T22" s="168">
        <f t="shared" si="3"/>
        <v>2673</v>
      </c>
      <c r="U22" s="166">
        <v>95</v>
      </c>
      <c r="V22" s="166">
        <v>9</v>
      </c>
      <c r="W22" s="166">
        <v>59</v>
      </c>
      <c r="X22" s="166">
        <v>6</v>
      </c>
      <c r="Y22" s="166">
        <v>36</v>
      </c>
      <c r="Z22" s="166">
        <v>3</v>
      </c>
      <c r="AA22" s="166">
        <v>43</v>
      </c>
      <c r="AB22" s="166" t="s">
        <v>24</v>
      </c>
      <c r="AC22" s="166">
        <v>2</v>
      </c>
      <c r="AD22" s="166" t="s">
        <v>24</v>
      </c>
    </row>
    <row r="23" spans="1:30" s="53" customFormat="1" ht="11.25" hidden="1">
      <c r="A23" s="38"/>
      <c r="B23" s="120" t="s">
        <v>54</v>
      </c>
      <c r="C23" s="121">
        <v>8318</v>
      </c>
      <c r="D23" s="121">
        <v>33</v>
      </c>
      <c r="E23" s="171">
        <f t="shared" si="2"/>
        <v>8351</v>
      </c>
      <c r="F23" s="121">
        <v>340</v>
      </c>
      <c r="G23" s="121" t="s">
        <v>24</v>
      </c>
      <c r="H23" s="122">
        <v>2150</v>
      </c>
      <c r="I23" s="122">
        <v>13</v>
      </c>
      <c r="J23" s="122">
        <v>3888</v>
      </c>
      <c r="K23" s="121">
        <v>9</v>
      </c>
      <c r="L23" s="122">
        <v>1597</v>
      </c>
      <c r="M23" s="122">
        <v>7</v>
      </c>
      <c r="N23" s="122">
        <v>279</v>
      </c>
      <c r="O23" s="121">
        <v>1</v>
      </c>
      <c r="P23" s="121">
        <v>64</v>
      </c>
      <c r="Q23" s="121">
        <v>3</v>
      </c>
      <c r="R23" s="122">
        <v>2928</v>
      </c>
      <c r="S23" s="121">
        <v>130</v>
      </c>
      <c r="T23" s="168">
        <f t="shared" si="3"/>
        <v>3058</v>
      </c>
      <c r="U23" s="166">
        <v>348</v>
      </c>
      <c r="V23" s="166">
        <v>26</v>
      </c>
      <c r="W23" s="166">
        <v>282</v>
      </c>
      <c r="X23" s="166">
        <v>17</v>
      </c>
      <c r="Y23" s="166">
        <v>66</v>
      </c>
      <c r="Z23" s="166">
        <v>9</v>
      </c>
      <c r="AA23" s="166">
        <v>51</v>
      </c>
      <c r="AB23" s="166" t="s">
        <v>24</v>
      </c>
      <c r="AC23" s="166">
        <v>1</v>
      </c>
      <c r="AD23" s="166" t="s">
        <v>24</v>
      </c>
    </row>
    <row r="24" spans="1:30" s="53" customFormat="1" ht="11.25" hidden="1">
      <c r="A24" s="38"/>
      <c r="B24" s="120" t="s">
        <v>55</v>
      </c>
      <c r="C24" s="121">
        <v>9413</v>
      </c>
      <c r="D24" s="121">
        <v>29</v>
      </c>
      <c r="E24" s="171">
        <f t="shared" si="2"/>
        <v>9442</v>
      </c>
      <c r="F24" s="121">
        <v>303</v>
      </c>
      <c r="G24" s="121">
        <v>5</v>
      </c>
      <c r="H24" s="122">
        <v>2634</v>
      </c>
      <c r="I24" s="122">
        <v>9</v>
      </c>
      <c r="J24" s="122">
        <v>4196</v>
      </c>
      <c r="K24" s="121">
        <v>5</v>
      </c>
      <c r="L24" s="122">
        <v>1806</v>
      </c>
      <c r="M24" s="122">
        <v>6</v>
      </c>
      <c r="N24" s="122">
        <v>425</v>
      </c>
      <c r="O24" s="121" t="s">
        <v>24</v>
      </c>
      <c r="P24" s="121">
        <v>49</v>
      </c>
      <c r="Q24" s="121">
        <v>4</v>
      </c>
      <c r="R24" s="122">
        <v>2775</v>
      </c>
      <c r="S24" s="121">
        <v>61</v>
      </c>
      <c r="T24" s="168">
        <f t="shared" si="3"/>
        <v>2836</v>
      </c>
      <c r="U24" s="166">
        <v>363</v>
      </c>
      <c r="V24" s="166">
        <v>14</v>
      </c>
      <c r="W24" s="166">
        <v>235</v>
      </c>
      <c r="X24" s="166">
        <v>13</v>
      </c>
      <c r="Y24" s="166">
        <v>128</v>
      </c>
      <c r="Z24" s="166">
        <v>1</v>
      </c>
      <c r="AA24" s="166">
        <v>93</v>
      </c>
      <c r="AB24" s="166" t="s">
        <v>24</v>
      </c>
      <c r="AC24" s="166" t="s">
        <v>24</v>
      </c>
      <c r="AD24" s="166" t="s">
        <v>24</v>
      </c>
    </row>
    <row r="25" spans="1:30" s="53" customFormat="1" ht="11.25" hidden="1">
      <c r="A25" s="38"/>
      <c r="B25" s="120" t="s">
        <v>56</v>
      </c>
      <c r="C25" s="121">
        <v>8933</v>
      </c>
      <c r="D25" s="121">
        <v>82</v>
      </c>
      <c r="E25" s="171">
        <f t="shared" si="2"/>
        <v>9015</v>
      </c>
      <c r="F25" s="121">
        <v>245</v>
      </c>
      <c r="G25" s="121">
        <v>2</v>
      </c>
      <c r="H25" s="122">
        <v>2359</v>
      </c>
      <c r="I25" s="122">
        <v>27</v>
      </c>
      <c r="J25" s="122">
        <v>4226</v>
      </c>
      <c r="K25" s="121">
        <v>12</v>
      </c>
      <c r="L25" s="122">
        <v>1650</v>
      </c>
      <c r="M25" s="122">
        <v>38</v>
      </c>
      <c r="N25" s="122">
        <v>418</v>
      </c>
      <c r="O25" s="121" t="s">
        <v>24</v>
      </c>
      <c r="P25" s="121">
        <v>35</v>
      </c>
      <c r="Q25" s="121">
        <v>3</v>
      </c>
      <c r="R25" s="122">
        <v>2424</v>
      </c>
      <c r="S25" s="121">
        <v>169</v>
      </c>
      <c r="T25" s="168">
        <f t="shared" si="3"/>
        <v>2593</v>
      </c>
      <c r="U25" s="166">
        <v>413</v>
      </c>
      <c r="V25" s="166">
        <v>39</v>
      </c>
      <c r="W25" s="166">
        <v>286</v>
      </c>
      <c r="X25" s="166">
        <v>19</v>
      </c>
      <c r="Y25" s="166">
        <v>127</v>
      </c>
      <c r="Z25" s="166">
        <v>20</v>
      </c>
      <c r="AA25" s="166">
        <v>44</v>
      </c>
      <c r="AB25" s="166">
        <v>2</v>
      </c>
      <c r="AC25" s="166">
        <v>2</v>
      </c>
      <c r="AD25" s="166">
        <v>1</v>
      </c>
    </row>
    <row r="26" spans="1:30" s="53" customFormat="1" ht="11.25" hidden="1">
      <c r="A26" s="38"/>
      <c r="B26" s="120" t="s">
        <v>57</v>
      </c>
      <c r="C26" s="121">
        <v>11571</v>
      </c>
      <c r="D26" s="121">
        <v>123</v>
      </c>
      <c r="E26" s="171">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8">
        <f t="shared" si="3"/>
        <v>3297</v>
      </c>
      <c r="U26" s="166">
        <v>686</v>
      </c>
      <c r="V26" s="166">
        <v>62</v>
      </c>
      <c r="W26" s="166">
        <v>464</v>
      </c>
      <c r="X26" s="166">
        <v>51</v>
      </c>
      <c r="Y26" s="166">
        <v>222</v>
      </c>
      <c r="Z26" s="166">
        <v>11</v>
      </c>
      <c r="AA26" s="166">
        <v>52</v>
      </c>
      <c r="AB26" s="166">
        <v>9</v>
      </c>
      <c r="AC26" s="166">
        <v>1</v>
      </c>
      <c r="AD26" s="166">
        <v>2</v>
      </c>
    </row>
    <row r="27" spans="1:30" s="53" customFormat="1" ht="11.25" hidden="1">
      <c r="A27" s="38"/>
      <c r="B27" s="120" t="s">
        <v>58</v>
      </c>
      <c r="C27" s="121">
        <v>9350</v>
      </c>
      <c r="D27" s="121">
        <v>225</v>
      </c>
      <c r="E27" s="171">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8">
        <f t="shared" si="3"/>
        <v>3105</v>
      </c>
      <c r="U27" s="166">
        <v>330</v>
      </c>
      <c r="V27" s="166">
        <v>65</v>
      </c>
      <c r="W27" s="166">
        <v>167</v>
      </c>
      <c r="X27" s="166">
        <v>60</v>
      </c>
      <c r="Y27" s="166">
        <v>163</v>
      </c>
      <c r="Z27" s="166">
        <v>5</v>
      </c>
      <c r="AA27" s="166">
        <v>31</v>
      </c>
      <c r="AB27" s="166" t="s">
        <v>24</v>
      </c>
      <c r="AC27" s="166" t="s">
        <v>24</v>
      </c>
      <c r="AD27" s="166" t="s">
        <v>24</v>
      </c>
    </row>
    <row r="28" spans="1:30" s="53" customFormat="1" ht="20.100000000000001" customHeight="1">
      <c r="A28" s="38" t="str">
        <f>IF(D28&lt;&gt;"",COUNTA($D$9:D28),"")</f>
        <v/>
      </c>
      <c r="B28" s="52">
        <v>2023</v>
      </c>
      <c r="C28" s="19"/>
      <c r="D28" s="19"/>
      <c r="E28" s="172"/>
      <c r="F28" s="19"/>
      <c r="G28" s="19"/>
      <c r="H28" s="20"/>
      <c r="I28" s="20"/>
      <c r="J28" s="20"/>
      <c r="K28" s="19"/>
      <c r="L28" s="20"/>
      <c r="M28" s="20"/>
      <c r="N28" s="20"/>
      <c r="O28" s="19"/>
      <c r="P28" s="19"/>
      <c r="Q28" s="19"/>
      <c r="R28" s="20"/>
      <c r="S28" s="19"/>
      <c r="T28" s="169"/>
      <c r="U28" s="19"/>
      <c r="V28" s="19"/>
      <c r="W28" s="19"/>
      <c r="X28" s="19"/>
      <c r="Y28" s="19"/>
      <c r="Z28" s="19"/>
      <c r="AA28" s="19"/>
      <c r="AB28" s="19"/>
      <c r="AC28" s="19"/>
      <c r="AD28" s="19"/>
    </row>
    <row r="29" spans="1:30" s="53" customFormat="1" ht="11.45" customHeight="1">
      <c r="A29" s="38">
        <v>8</v>
      </c>
      <c r="B29" s="52" t="s">
        <v>47</v>
      </c>
      <c r="C29" s="19">
        <v>9272</v>
      </c>
      <c r="D29" s="19">
        <v>142</v>
      </c>
      <c r="E29" s="171">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70">
        <f t="shared" ref="T29:T40" si="5">IF(R29+S29=0,#N/A,(R29+S29))</f>
        <v>3402</v>
      </c>
      <c r="U29" s="19">
        <v>82</v>
      </c>
      <c r="V29" s="19">
        <v>84</v>
      </c>
      <c r="W29" s="19">
        <v>51</v>
      </c>
      <c r="X29" s="19">
        <v>74</v>
      </c>
      <c r="Y29" s="19">
        <v>31</v>
      </c>
      <c r="Z29" s="19">
        <v>10</v>
      </c>
      <c r="AA29" s="19">
        <v>16</v>
      </c>
      <c r="AB29" s="19" t="s">
        <v>24</v>
      </c>
      <c r="AC29" s="19">
        <v>2</v>
      </c>
      <c r="AD29" s="19" t="s">
        <v>24</v>
      </c>
    </row>
    <row r="30" spans="1:30" s="53" customFormat="1" ht="11.45" customHeight="1">
      <c r="A30" s="38">
        <v>9</v>
      </c>
      <c r="B30" s="52" t="s">
        <v>48</v>
      </c>
      <c r="C30" s="19">
        <v>8339</v>
      </c>
      <c r="D30" s="19">
        <v>89</v>
      </c>
      <c r="E30" s="171">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70">
        <f t="shared" si="5"/>
        <v>2680</v>
      </c>
      <c r="U30" s="19">
        <v>171</v>
      </c>
      <c r="V30" s="19">
        <v>36</v>
      </c>
      <c r="W30" s="19">
        <v>134</v>
      </c>
      <c r="X30" s="19">
        <v>9</v>
      </c>
      <c r="Y30" s="19">
        <v>37</v>
      </c>
      <c r="Z30" s="19">
        <v>27</v>
      </c>
      <c r="AA30" s="19">
        <v>8</v>
      </c>
      <c r="AB30" s="19" t="s">
        <v>24</v>
      </c>
      <c r="AC30" s="19" t="s">
        <v>24</v>
      </c>
      <c r="AD30" s="19" t="s">
        <v>24</v>
      </c>
    </row>
    <row r="31" spans="1:30" s="53" customFormat="1" ht="11.45" customHeight="1">
      <c r="A31" s="38">
        <v>10</v>
      </c>
      <c r="B31" s="52" t="s">
        <v>49</v>
      </c>
      <c r="C31" s="19"/>
      <c r="D31" s="19"/>
      <c r="E31" s="171" t="e">
        <f t="shared" si="4"/>
        <v>#N/A</v>
      </c>
      <c r="F31" s="19"/>
      <c r="G31" s="19"/>
      <c r="H31" s="19"/>
      <c r="I31" s="19"/>
      <c r="J31" s="19"/>
      <c r="K31" s="19"/>
      <c r="L31" s="19"/>
      <c r="M31" s="19"/>
      <c r="N31" s="19"/>
      <c r="O31" s="19"/>
      <c r="P31" s="19"/>
      <c r="Q31" s="19"/>
      <c r="R31" s="19"/>
      <c r="S31" s="19"/>
      <c r="T31" s="170" t="e">
        <f t="shared" si="5"/>
        <v>#N/A</v>
      </c>
      <c r="U31" s="19"/>
      <c r="V31" s="19"/>
      <c r="W31" s="19"/>
      <c r="X31" s="19"/>
      <c r="Y31" s="19"/>
      <c r="Z31" s="19"/>
      <c r="AA31" s="19"/>
      <c r="AB31" s="19"/>
      <c r="AC31" s="19"/>
      <c r="AD31" s="19"/>
    </row>
    <row r="32" spans="1:30" s="53" customFormat="1" ht="11.45" customHeight="1">
      <c r="A32" s="38">
        <v>11</v>
      </c>
      <c r="B32" s="52" t="s">
        <v>50</v>
      </c>
      <c r="C32" s="19"/>
      <c r="D32" s="19"/>
      <c r="E32" s="171" t="e">
        <f t="shared" si="4"/>
        <v>#N/A</v>
      </c>
      <c r="F32" s="19"/>
      <c r="G32" s="19"/>
      <c r="H32" s="19"/>
      <c r="I32" s="19"/>
      <c r="J32" s="19"/>
      <c r="K32" s="19"/>
      <c r="L32" s="19"/>
      <c r="M32" s="19"/>
      <c r="N32" s="19"/>
      <c r="O32" s="19"/>
      <c r="P32" s="19"/>
      <c r="Q32" s="19"/>
      <c r="R32" s="19"/>
      <c r="S32" s="19"/>
      <c r="T32" s="170" t="e">
        <f t="shared" si="5"/>
        <v>#N/A</v>
      </c>
      <c r="U32" s="19"/>
      <c r="V32" s="19"/>
      <c r="W32" s="19"/>
      <c r="X32" s="19"/>
      <c r="Y32" s="19"/>
      <c r="Z32" s="19"/>
      <c r="AA32" s="19"/>
      <c r="AB32" s="19"/>
      <c r="AC32" s="19"/>
      <c r="AD32" s="19"/>
    </row>
    <row r="33" spans="1:30" s="53" customFormat="1" ht="11.45" customHeight="1">
      <c r="A33" s="38">
        <v>12</v>
      </c>
      <c r="B33" s="52" t="s">
        <v>51</v>
      </c>
      <c r="C33" s="19"/>
      <c r="D33" s="19"/>
      <c r="E33" s="171" t="e">
        <f t="shared" si="4"/>
        <v>#N/A</v>
      </c>
      <c r="F33" s="19"/>
      <c r="G33" s="19"/>
      <c r="H33" s="19"/>
      <c r="I33" s="19"/>
      <c r="J33" s="19"/>
      <c r="K33" s="19"/>
      <c r="L33" s="19"/>
      <c r="M33" s="19"/>
      <c r="N33" s="19"/>
      <c r="O33" s="19"/>
      <c r="P33" s="19"/>
      <c r="Q33" s="19"/>
      <c r="R33" s="19"/>
      <c r="S33" s="19"/>
      <c r="T33" s="170" t="e">
        <f t="shared" si="5"/>
        <v>#N/A</v>
      </c>
      <c r="U33" s="19"/>
      <c r="V33" s="19"/>
      <c r="W33" s="19"/>
      <c r="X33" s="19"/>
      <c r="Y33" s="19"/>
      <c r="Z33" s="19"/>
      <c r="AA33" s="19"/>
      <c r="AB33" s="19"/>
      <c r="AC33" s="19"/>
      <c r="AD33" s="19"/>
    </row>
    <row r="34" spans="1:30" s="53" customFormat="1" ht="11.45" customHeight="1">
      <c r="A34" s="38">
        <v>13</v>
      </c>
      <c r="B34" s="52" t="s">
        <v>52</v>
      </c>
      <c r="C34" s="19"/>
      <c r="D34" s="19"/>
      <c r="E34" s="171" t="e">
        <f t="shared" si="4"/>
        <v>#N/A</v>
      </c>
      <c r="F34" s="19"/>
      <c r="G34" s="19"/>
      <c r="H34" s="19"/>
      <c r="I34" s="19"/>
      <c r="J34" s="19"/>
      <c r="K34" s="19"/>
      <c r="L34" s="19"/>
      <c r="M34" s="19"/>
      <c r="N34" s="19"/>
      <c r="O34" s="19"/>
      <c r="P34" s="19"/>
      <c r="Q34" s="19"/>
      <c r="R34" s="19"/>
      <c r="S34" s="19"/>
      <c r="T34" s="170" t="e">
        <f t="shared" si="5"/>
        <v>#N/A</v>
      </c>
      <c r="U34" s="19"/>
      <c r="V34" s="19"/>
      <c r="W34" s="19"/>
      <c r="X34" s="19"/>
      <c r="Y34" s="19"/>
      <c r="Z34" s="19"/>
      <c r="AA34" s="19"/>
      <c r="AB34" s="19"/>
      <c r="AC34" s="19"/>
      <c r="AD34" s="19"/>
    </row>
    <row r="35" spans="1:30" s="53" customFormat="1" ht="11.45" customHeight="1">
      <c r="A35" s="38">
        <v>14</v>
      </c>
      <c r="B35" s="52" t="s">
        <v>53</v>
      </c>
      <c r="C35" s="19"/>
      <c r="D35" s="19"/>
      <c r="E35" s="171" t="e">
        <f t="shared" si="4"/>
        <v>#N/A</v>
      </c>
      <c r="F35" s="19"/>
      <c r="G35" s="19"/>
      <c r="H35" s="19"/>
      <c r="I35" s="19"/>
      <c r="J35" s="19"/>
      <c r="K35" s="19"/>
      <c r="L35" s="19"/>
      <c r="M35" s="19"/>
      <c r="N35" s="19"/>
      <c r="O35" s="19"/>
      <c r="P35" s="19"/>
      <c r="Q35" s="19"/>
      <c r="R35" s="19"/>
      <c r="S35" s="19"/>
      <c r="T35" s="170" t="e">
        <f t="shared" si="5"/>
        <v>#N/A</v>
      </c>
      <c r="U35" s="19"/>
      <c r="V35" s="19"/>
      <c r="W35" s="19"/>
      <c r="X35" s="19"/>
      <c r="Y35" s="19"/>
      <c r="Z35" s="19"/>
      <c r="AA35" s="19"/>
      <c r="AB35" s="19"/>
      <c r="AC35" s="19"/>
      <c r="AD35" s="19"/>
    </row>
    <row r="36" spans="1:30" s="53" customFormat="1" ht="11.45" customHeight="1">
      <c r="A36" s="38">
        <v>15</v>
      </c>
      <c r="B36" s="52" t="s">
        <v>54</v>
      </c>
      <c r="C36" s="19"/>
      <c r="D36" s="19"/>
      <c r="E36" s="171" t="e">
        <f t="shared" si="4"/>
        <v>#N/A</v>
      </c>
      <c r="F36" s="19"/>
      <c r="G36" s="19"/>
      <c r="H36" s="19"/>
      <c r="I36" s="19"/>
      <c r="J36" s="19"/>
      <c r="K36" s="19"/>
      <c r="L36" s="19"/>
      <c r="M36" s="19"/>
      <c r="N36" s="19"/>
      <c r="O36" s="19"/>
      <c r="P36" s="19"/>
      <c r="Q36" s="19"/>
      <c r="R36" s="19"/>
      <c r="S36" s="19"/>
      <c r="T36" s="170" t="e">
        <f t="shared" si="5"/>
        <v>#N/A</v>
      </c>
      <c r="U36" s="19"/>
      <c r="V36" s="19"/>
      <c r="W36" s="19"/>
      <c r="X36" s="19"/>
      <c r="Y36" s="19"/>
      <c r="Z36" s="19"/>
      <c r="AA36" s="19"/>
      <c r="AB36" s="19"/>
      <c r="AC36" s="19"/>
      <c r="AD36" s="19"/>
    </row>
    <row r="37" spans="1:30" s="53" customFormat="1" ht="11.45" customHeight="1">
      <c r="A37" s="38">
        <v>16</v>
      </c>
      <c r="B37" s="52" t="s">
        <v>55</v>
      </c>
      <c r="C37" s="19"/>
      <c r="D37" s="19"/>
      <c r="E37" s="171" t="e">
        <f t="shared" si="4"/>
        <v>#N/A</v>
      </c>
      <c r="F37" s="19"/>
      <c r="G37" s="19"/>
      <c r="H37" s="19"/>
      <c r="I37" s="19"/>
      <c r="J37" s="19"/>
      <c r="K37" s="19"/>
      <c r="L37" s="19"/>
      <c r="M37" s="19"/>
      <c r="N37" s="19"/>
      <c r="O37" s="19"/>
      <c r="P37" s="19"/>
      <c r="Q37" s="19"/>
      <c r="R37" s="19"/>
      <c r="S37" s="19"/>
      <c r="T37" s="170" t="e">
        <f t="shared" si="5"/>
        <v>#N/A</v>
      </c>
      <c r="U37" s="19"/>
      <c r="V37" s="19"/>
      <c r="W37" s="19"/>
      <c r="X37" s="19"/>
      <c r="Y37" s="19"/>
      <c r="Z37" s="19"/>
      <c r="AA37" s="19"/>
      <c r="AB37" s="19"/>
      <c r="AC37" s="19"/>
      <c r="AD37" s="19"/>
    </row>
    <row r="38" spans="1:30" s="53" customFormat="1" ht="11.45" customHeight="1">
      <c r="A38" s="38">
        <v>17</v>
      </c>
      <c r="B38" s="52" t="s">
        <v>56</v>
      </c>
      <c r="C38" s="19"/>
      <c r="D38" s="19"/>
      <c r="E38" s="171" t="e">
        <f t="shared" si="4"/>
        <v>#N/A</v>
      </c>
      <c r="F38" s="19"/>
      <c r="G38" s="19"/>
      <c r="H38" s="20"/>
      <c r="I38" s="20"/>
      <c r="J38" s="20"/>
      <c r="K38" s="19"/>
      <c r="L38" s="20"/>
      <c r="M38" s="20"/>
      <c r="N38" s="20"/>
      <c r="O38" s="19"/>
      <c r="P38" s="19"/>
      <c r="Q38" s="19"/>
      <c r="R38" s="20"/>
      <c r="S38" s="19"/>
      <c r="T38" s="170" t="e">
        <f t="shared" si="5"/>
        <v>#N/A</v>
      </c>
      <c r="U38" s="19"/>
      <c r="V38" s="19"/>
      <c r="W38" s="19"/>
      <c r="X38" s="19"/>
      <c r="Y38" s="19"/>
      <c r="Z38" s="19"/>
      <c r="AA38" s="19"/>
      <c r="AB38" s="19"/>
      <c r="AC38" s="19"/>
      <c r="AD38" s="19"/>
    </row>
    <row r="39" spans="1:30" s="53" customFormat="1" ht="11.45" customHeight="1">
      <c r="A39" s="38">
        <v>18</v>
      </c>
      <c r="B39" s="52" t="s">
        <v>57</v>
      </c>
      <c r="C39" s="19"/>
      <c r="D39" s="19"/>
      <c r="E39" s="171" t="e">
        <f t="shared" si="4"/>
        <v>#N/A</v>
      </c>
      <c r="F39" s="19"/>
      <c r="G39" s="19"/>
      <c r="H39" s="20"/>
      <c r="I39" s="20"/>
      <c r="J39" s="20"/>
      <c r="K39" s="19"/>
      <c r="L39" s="20"/>
      <c r="M39" s="20"/>
      <c r="N39" s="20"/>
      <c r="O39" s="19"/>
      <c r="P39" s="19"/>
      <c r="Q39" s="19"/>
      <c r="R39" s="20"/>
      <c r="S39" s="19"/>
      <c r="T39" s="170" t="e">
        <f t="shared" si="5"/>
        <v>#N/A</v>
      </c>
      <c r="U39" s="19"/>
      <c r="V39" s="19"/>
      <c r="W39" s="19"/>
      <c r="X39" s="19"/>
      <c r="Y39" s="19"/>
      <c r="Z39" s="19"/>
      <c r="AA39" s="19"/>
      <c r="AB39" s="19"/>
      <c r="AC39" s="19"/>
      <c r="AD39" s="19"/>
    </row>
    <row r="40" spans="1:30" s="53" customFormat="1" ht="11.45" customHeight="1">
      <c r="A40" s="38">
        <v>19</v>
      </c>
      <c r="B40" s="52" t="s">
        <v>58</v>
      </c>
      <c r="C40" s="19"/>
      <c r="D40" s="19"/>
      <c r="E40" s="171" t="e">
        <f t="shared" si="4"/>
        <v>#N/A</v>
      </c>
      <c r="F40" s="19"/>
      <c r="G40" s="19"/>
      <c r="H40" s="20"/>
      <c r="I40" s="20"/>
      <c r="J40" s="20"/>
      <c r="K40" s="19"/>
      <c r="L40" s="20"/>
      <c r="M40" s="20"/>
      <c r="N40" s="20"/>
      <c r="O40" s="19"/>
      <c r="P40" s="19"/>
      <c r="Q40" s="19"/>
      <c r="R40" s="20"/>
      <c r="S40" s="19"/>
      <c r="T40" s="170" t="e">
        <f t="shared" si="5"/>
        <v>#N/A</v>
      </c>
      <c r="U40" s="19"/>
      <c r="V40" s="19"/>
      <c r="W40" s="19"/>
      <c r="X40" s="19"/>
      <c r="Y40" s="19"/>
      <c r="Z40" s="19"/>
      <c r="AA40" s="19"/>
      <c r="AB40" s="19"/>
      <c r="AC40" s="19"/>
      <c r="AD40" s="19"/>
    </row>
    <row r="41" spans="1:30" s="53" customFormat="1" ht="20.100000000000001" customHeight="1">
      <c r="A41" s="38">
        <v>20</v>
      </c>
      <c r="B41" s="52" t="s">
        <v>196</v>
      </c>
      <c r="C41" s="19">
        <v>17611</v>
      </c>
      <c r="D41" s="19">
        <v>231</v>
      </c>
      <c r="E41" s="171"/>
      <c r="F41" s="19">
        <v>513</v>
      </c>
      <c r="G41" s="19">
        <v>9</v>
      </c>
      <c r="H41" s="20">
        <v>4833</v>
      </c>
      <c r="I41" s="20">
        <v>69</v>
      </c>
      <c r="J41" s="20">
        <v>7497</v>
      </c>
      <c r="K41" s="19">
        <v>40</v>
      </c>
      <c r="L41" s="20">
        <v>3979</v>
      </c>
      <c r="M41" s="20">
        <v>77</v>
      </c>
      <c r="N41" s="20">
        <v>693</v>
      </c>
      <c r="O41" s="19">
        <v>12</v>
      </c>
      <c r="P41" s="19">
        <v>96</v>
      </c>
      <c r="Q41" s="19">
        <v>24</v>
      </c>
      <c r="R41" s="20">
        <v>5325</v>
      </c>
      <c r="S41" s="19">
        <v>757</v>
      </c>
      <c r="T41" s="161"/>
      <c r="U41" s="19">
        <v>253</v>
      </c>
      <c r="V41" s="19">
        <v>120</v>
      </c>
      <c r="W41" s="19">
        <v>185</v>
      </c>
      <c r="X41" s="19">
        <v>83</v>
      </c>
      <c r="Y41" s="19">
        <v>68</v>
      </c>
      <c r="Z41" s="19">
        <v>37</v>
      </c>
      <c r="AA41" s="19">
        <v>24</v>
      </c>
      <c r="AB41" s="19" t="s">
        <v>24</v>
      </c>
      <c r="AC41" s="19">
        <v>2</v>
      </c>
      <c r="AD41" s="19" t="s">
        <v>24</v>
      </c>
    </row>
    <row r="42" spans="1:30" s="53" customFormat="1" ht="11.45" customHeight="1">
      <c r="A42" s="38">
        <v>21</v>
      </c>
      <c r="B42" s="52" t="s">
        <v>197</v>
      </c>
      <c r="C42" s="19">
        <v>16711</v>
      </c>
      <c r="D42" s="19">
        <v>249</v>
      </c>
      <c r="E42" s="171"/>
      <c r="F42" s="19">
        <v>364</v>
      </c>
      <c r="G42" s="19">
        <v>6</v>
      </c>
      <c r="H42" s="20">
        <v>4943</v>
      </c>
      <c r="I42" s="20">
        <v>75</v>
      </c>
      <c r="J42" s="20">
        <v>6897</v>
      </c>
      <c r="K42" s="19">
        <v>47</v>
      </c>
      <c r="L42" s="20">
        <v>3431</v>
      </c>
      <c r="M42" s="20">
        <v>86</v>
      </c>
      <c r="N42" s="20">
        <v>965</v>
      </c>
      <c r="O42" s="19">
        <v>5</v>
      </c>
      <c r="P42" s="19">
        <v>111</v>
      </c>
      <c r="Q42" s="19">
        <v>30</v>
      </c>
      <c r="R42" s="20">
        <v>4532</v>
      </c>
      <c r="S42" s="19">
        <v>656</v>
      </c>
      <c r="T42" s="161"/>
      <c r="U42" s="19">
        <v>227</v>
      </c>
      <c r="V42" s="19">
        <v>54</v>
      </c>
      <c r="W42" s="19">
        <v>101</v>
      </c>
      <c r="X42" s="19">
        <v>50</v>
      </c>
      <c r="Y42" s="19">
        <v>126</v>
      </c>
      <c r="Z42" s="19">
        <v>4</v>
      </c>
      <c r="AA42" s="19">
        <v>13</v>
      </c>
      <c r="AB42" s="19" t="s">
        <v>24</v>
      </c>
      <c r="AC42" s="19" t="s">
        <v>24</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20" t="s">
        <v>71</v>
      </c>
      <c r="B1" s="221"/>
      <c r="C1" s="222" t="s">
        <v>79</v>
      </c>
      <c r="D1" s="222"/>
      <c r="E1" s="222"/>
      <c r="F1" s="222"/>
      <c r="G1" s="222"/>
      <c r="H1" s="222"/>
      <c r="I1" s="222"/>
      <c r="J1" s="222"/>
      <c r="K1" s="222"/>
      <c r="L1" s="222"/>
      <c r="M1" s="223"/>
    </row>
    <row r="2" spans="1:14" s="66" customFormat="1" ht="30" customHeight="1">
      <c r="A2" s="227" t="s">
        <v>76</v>
      </c>
      <c r="B2" s="228"/>
      <c r="C2" s="212" t="s">
        <v>45</v>
      </c>
      <c r="D2" s="212"/>
      <c r="E2" s="212"/>
      <c r="F2" s="212"/>
      <c r="G2" s="212"/>
      <c r="H2" s="212"/>
      <c r="I2" s="212"/>
      <c r="J2" s="212"/>
      <c r="K2" s="212"/>
      <c r="L2" s="212"/>
      <c r="M2" s="213"/>
    </row>
    <row r="3" spans="1:14" s="48" customFormat="1" ht="11.45" customHeight="1">
      <c r="A3" s="215" t="s">
        <v>46</v>
      </c>
      <c r="B3" s="214" t="s">
        <v>36</v>
      </c>
      <c r="C3" s="214" t="s">
        <v>153</v>
      </c>
      <c r="D3" s="214" t="s">
        <v>15</v>
      </c>
      <c r="E3" s="214"/>
      <c r="F3" s="214"/>
      <c r="G3" s="214"/>
      <c r="H3" s="214"/>
      <c r="I3" s="214"/>
      <c r="J3" s="214"/>
      <c r="K3" s="214"/>
      <c r="L3" s="214"/>
      <c r="M3" s="216"/>
    </row>
    <row r="4" spans="1:14" s="48" customFormat="1" ht="11.45" customHeight="1">
      <c r="A4" s="233"/>
      <c r="B4" s="214"/>
      <c r="C4" s="214"/>
      <c r="D4" s="214" t="s">
        <v>62</v>
      </c>
      <c r="E4" s="214" t="s">
        <v>21</v>
      </c>
      <c r="F4" s="214"/>
      <c r="G4" s="214"/>
      <c r="H4" s="214"/>
      <c r="I4" s="214"/>
      <c r="J4" s="214"/>
      <c r="K4" s="214" t="s">
        <v>13</v>
      </c>
      <c r="L4" s="214" t="s">
        <v>40</v>
      </c>
      <c r="M4" s="216" t="s">
        <v>17</v>
      </c>
    </row>
    <row r="5" spans="1:14" s="48" customFormat="1" ht="11.45" customHeight="1">
      <c r="A5" s="233"/>
      <c r="B5" s="214"/>
      <c r="C5" s="214"/>
      <c r="D5" s="214"/>
      <c r="E5" s="214" t="s">
        <v>7</v>
      </c>
      <c r="F5" s="214" t="s">
        <v>8</v>
      </c>
      <c r="G5" s="214" t="s">
        <v>9</v>
      </c>
      <c r="H5" s="214" t="s">
        <v>149</v>
      </c>
      <c r="I5" s="214" t="s">
        <v>150</v>
      </c>
      <c r="J5" s="214" t="s">
        <v>152</v>
      </c>
      <c r="K5" s="231"/>
      <c r="L5" s="214"/>
      <c r="M5" s="216"/>
    </row>
    <row r="6" spans="1:14" s="48" customFormat="1" ht="11.45" customHeight="1">
      <c r="A6" s="233"/>
      <c r="B6" s="214"/>
      <c r="C6" s="214"/>
      <c r="D6" s="214"/>
      <c r="E6" s="214"/>
      <c r="F6" s="214"/>
      <c r="G6" s="214"/>
      <c r="H6" s="214"/>
      <c r="I6" s="214"/>
      <c r="J6" s="214"/>
      <c r="K6" s="231"/>
      <c r="L6" s="214"/>
      <c r="M6" s="216"/>
    </row>
    <row r="7" spans="1:14" s="48" customFormat="1" ht="11.45" customHeight="1">
      <c r="A7" s="233"/>
      <c r="B7" s="214"/>
      <c r="C7" s="214" t="s">
        <v>22</v>
      </c>
      <c r="D7" s="214"/>
      <c r="E7" s="214"/>
      <c r="F7" s="214"/>
      <c r="G7" s="214"/>
      <c r="H7" s="214"/>
      <c r="I7" s="214"/>
      <c r="J7" s="214"/>
      <c r="K7" s="214"/>
      <c r="L7" s="214"/>
      <c r="M7" s="216"/>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30" t="s">
        <v>20</v>
      </c>
      <c r="D9" s="230"/>
      <c r="E9" s="230"/>
      <c r="F9" s="230"/>
      <c r="G9" s="230"/>
      <c r="H9" s="230"/>
      <c r="I9" s="230"/>
      <c r="J9" s="230"/>
      <c r="K9" s="230"/>
      <c r="L9" s="230"/>
      <c r="M9" s="230"/>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73">
        <v>80845</v>
      </c>
      <c r="D14" s="173">
        <v>40622</v>
      </c>
      <c r="E14" s="174">
        <v>502</v>
      </c>
      <c r="F14" s="173">
        <v>17273</v>
      </c>
      <c r="G14" s="173">
        <v>17333</v>
      </c>
      <c r="H14" s="173">
        <v>4485</v>
      </c>
      <c r="I14" s="174">
        <v>869</v>
      </c>
      <c r="J14" s="174">
        <v>160</v>
      </c>
      <c r="K14" s="173">
        <v>39962</v>
      </c>
      <c r="L14" s="174">
        <v>242</v>
      </c>
      <c r="M14" s="174">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v>2950</v>
      </c>
      <c r="D19" s="19">
        <v>2688</v>
      </c>
      <c r="E19" s="69">
        <v>84</v>
      </c>
      <c r="F19" s="19">
        <v>900</v>
      </c>
      <c r="G19" s="19">
        <v>1019</v>
      </c>
      <c r="H19" s="19">
        <v>629</v>
      </c>
      <c r="I19" s="69">
        <v>46</v>
      </c>
      <c r="J19" s="69">
        <v>9</v>
      </c>
      <c r="K19" s="19">
        <v>258</v>
      </c>
      <c r="L19" s="69">
        <v>5</v>
      </c>
      <c r="M19" s="69" t="s">
        <v>24</v>
      </c>
    </row>
    <row r="20" spans="1:13" ht="11.45" customHeight="1">
      <c r="A20" s="64">
        <v>10</v>
      </c>
      <c r="B20" s="52" t="s">
        <v>49</v>
      </c>
      <c r="C20" s="19"/>
      <c r="D20" s="19"/>
      <c r="E20" s="69"/>
      <c r="F20" s="19"/>
      <c r="G20" s="19"/>
      <c r="H20" s="19"/>
      <c r="I20" s="69"/>
      <c r="J20" s="69"/>
      <c r="K20" s="19"/>
      <c r="L20" s="69"/>
      <c r="M20" s="69"/>
    </row>
    <row r="21" spans="1:13" ht="11.45" customHeight="1">
      <c r="A21" s="64">
        <v>11</v>
      </c>
      <c r="B21" s="52" t="s">
        <v>50</v>
      </c>
      <c r="C21" s="19"/>
      <c r="D21" s="19"/>
      <c r="E21" s="69"/>
      <c r="F21" s="19"/>
      <c r="G21" s="19"/>
      <c r="H21" s="19"/>
      <c r="I21" s="69"/>
      <c r="J21" s="69"/>
      <c r="K21" s="19"/>
      <c r="L21" s="69"/>
      <c r="M21" s="69"/>
    </row>
    <row r="22" spans="1:13" ht="11.45" customHeight="1">
      <c r="A22" s="64">
        <v>12</v>
      </c>
      <c r="B22" s="52" t="s">
        <v>51</v>
      </c>
      <c r="C22" s="19"/>
      <c r="D22" s="19"/>
      <c r="E22" s="69"/>
      <c r="F22" s="19"/>
      <c r="G22" s="19"/>
      <c r="H22" s="19"/>
      <c r="I22" s="69"/>
      <c r="J22" s="69"/>
      <c r="K22" s="19"/>
      <c r="L22" s="69"/>
      <c r="M22" s="69"/>
    </row>
    <row r="23" spans="1:13" ht="11.45" customHeight="1">
      <c r="A23" s="64">
        <v>13</v>
      </c>
      <c r="B23" s="52" t="s">
        <v>52</v>
      </c>
      <c r="C23" s="19"/>
      <c r="D23" s="19"/>
      <c r="E23" s="69"/>
      <c r="F23" s="19"/>
      <c r="G23" s="19"/>
      <c r="H23" s="19"/>
      <c r="I23" s="69"/>
      <c r="J23" s="69"/>
      <c r="K23" s="19"/>
      <c r="L23" s="69"/>
      <c r="M23" s="69"/>
    </row>
    <row r="24" spans="1:13" ht="11.45" customHeight="1">
      <c r="A24" s="64">
        <v>14</v>
      </c>
      <c r="B24" s="52" t="s">
        <v>53</v>
      </c>
      <c r="C24" s="19"/>
      <c r="D24" s="19"/>
      <c r="E24" s="69"/>
      <c r="F24" s="19"/>
      <c r="G24" s="19"/>
      <c r="H24" s="19"/>
      <c r="I24" s="69"/>
      <c r="J24" s="69"/>
      <c r="K24" s="19"/>
      <c r="L24" s="69"/>
      <c r="M24" s="69"/>
    </row>
    <row r="25" spans="1:13" ht="11.45" customHeight="1">
      <c r="A25" s="64">
        <v>15</v>
      </c>
      <c r="B25" s="52" t="s">
        <v>54</v>
      </c>
      <c r="C25" s="19"/>
      <c r="D25" s="19"/>
      <c r="E25" s="69"/>
      <c r="F25" s="19"/>
      <c r="G25" s="19"/>
      <c r="H25" s="19"/>
      <c r="I25" s="69"/>
      <c r="J25" s="69"/>
      <c r="K25" s="19"/>
      <c r="L25" s="69"/>
      <c r="M25" s="69"/>
    </row>
    <row r="26" spans="1:13" ht="11.45" customHeight="1">
      <c r="A26" s="64">
        <v>16</v>
      </c>
      <c r="B26" s="52" t="s">
        <v>55</v>
      </c>
      <c r="C26" s="19"/>
      <c r="D26" s="19"/>
      <c r="E26" s="69"/>
      <c r="F26" s="19"/>
      <c r="G26" s="19"/>
      <c r="H26" s="19"/>
      <c r="I26" s="69"/>
      <c r="J26" s="69"/>
      <c r="K26" s="19"/>
      <c r="L26" s="69"/>
      <c r="M26" s="69"/>
    </row>
    <row r="27" spans="1:13" ht="11.45" customHeight="1">
      <c r="A27" s="64">
        <v>17</v>
      </c>
      <c r="B27" s="52" t="s">
        <v>56</v>
      </c>
      <c r="C27" s="19"/>
      <c r="D27" s="19"/>
      <c r="E27" s="69"/>
      <c r="F27" s="19"/>
      <c r="G27" s="19"/>
      <c r="H27" s="19"/>
      <c r="I27" s="69"/>
      <c r="J27" s="69"/>
      <c r="K27" s="19"/>
      <c r="L27" s="69"/>
      <c r="M27" s="69"/>
    </row>
    <row r="28" spans="1:13" ht="11.45" customHeight="1">
      <c r="A28" s="64">
        <v>18</v>
      </c>
      <c r="B28" s="52" t="s">
        <v>57</v>
      </c>
      <c r="C28" s="19"/>
      <c r="D28" s="19"/>
      <c r="E28" s="69"/>
      <c r="F28" s="19"/>
      <c r="G28" s="19"/>
      <c r="H28" s="19"/>
      <c r="I28" s="69"/>
      <c r="J28" s="69"/>
      <c r="K28" s="19"/>
      <c r="L28" s="69"/>
      <c r="M28" s="69"/>
    </row>
    <row r="29" spans="1:13" ht="11.45" customHeight="1">
      <c r="A29" s="64">
        <v>19</v>
      </c>
      <c r="B29" s="52" t="s">
        <v>58</v>
      </c>
      <c r="C29" s="19"/>
      <c r="D29" s="19"/>
      <c r="E29" s="69"/>
      <c r="F29" s="19"/>
      <c r="G29" s="19"/>
      <c r="H29" s="19"/>
      <c r="I29" s="69"/>
      <c r="J29" s="69"/>
      <c r="K29" s="19"/>
      <c r="L29" s="69"/>
      <c r="M29" s="69"/>
    </row>
    <row r="30" spans="1:13" ht="15" customHeight="1">
      <c r="A30" s="64">
        <v>20</v>
      </c>
      <c r="B30" s="52" t="s">
        <v>196</v>
      </c>
      <c r="C30" s="19">
        <v>6269</v>
      </c>
      <c r="D30" s="19">
        <v>5675</v>
      </c>
      <c r="E30" s="19">
        <v>188</v>
      </c>
      <c r="F30" s="19">
        <v>1949</v>
      </c>
      <c r="G30" s="19">
        <v>2222</v>
      </c>
      <c r="H30" s="19">
        <v>1206</v>
      </c>
      <c r="I30" s="19">
        <v>91</v>
      </c>
      <c r="J30" s="19">
        <v>18</v>
      </c>
      <c r="K30" s="19">
        <v>584</v>
      </c>
      <c r="L30" s="19">
        <v>9</v>
      </c>
      <c r="M30" s="19">
        <v>1</v>
      </c>
    </row>
    <row r="31" spans="1:13" ht="11.45" customHeight="1">
      <c r="A31" s="64">
        <v>21</v>
      </c>
      <c r="B31" s="52" t="s">
        <v>197</v>
      </c>
      <c r="C31" s="19">
        <v>5851</v>
      </c>
      <c r="D31" s="19">
        <v>5342</v>
      </c>
      <c r="E31" s="19">
        <v>129</v>
      </c>
      <c r="F31" s="19">
        <v>1997</v>
      </c>
      <c r="G31" s="19">
        <v>2029</v>
      </c>
      <c r="H31" s="19">
        <v>1045</v>
      </c>
      <c r="I31" s="19">
        <v>119</v>
      </c>
      <c r="J31" s="19">
        <v>23</v>
      </c>
      <c r="K31" s="19">
        <v>502</v>
      </c>
      <c r="L31" s="19">
        <v>7</v>
      </c>
      <c r="M31" s="19">
        <v>0</v>
      </c>
    </row>
    <row r="32" spans="1:13" ht="18" customHeight="1">
      <c r="A32" s="64" t="str">
        <f>IF(D32&lt;&gt;"",COUNTA($D$10:D32),"")</f>
        <v/>
      </c>
      <c r="B32" s="52"/>
      <c r="C32" s="232" t="s">
        <v>61</v>
      </c>
      <c r="D32" s="232"/>
      <c r="E32" s="232"/>
      <c r="F32" s="232"/>
      <c r="G32" s="232"/>
      <c r="H32" s="232"/>
      <c r="I32" s="232"/>
      <c r="J32" s="232"/>
      <c r="K32" s="232"/>
      <c r="L32" s="232"/>
      <c r="M32" s="232"/>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idden="1">
      <c r="A40" s="128"/>
      <c r="B40" s="120" t="s">
        <v>47</v>
      </c>
      <c r="C40" s="121">
        <v>2879</v>
      </c>
      <c r="D40" s="121">
        <v>2651</v>
      </c>
      <c r="E40" s="127">
        <v>60</v>
      </c>
      <c r="F40" s="121">
        <v>986</v>
      </c>
      <c r="G40" s="121">
        <v>1027</v>
      </c>
      <c r="H40" s="121">
        <v>508</v>
      </c>
      <c r="I40" s="127">
        <v>58</v>
      </c>
      <c r="J40" s="127">
        <v>12</v>
      </c>
      <c r="K40" s="121">
        <v>225</v>
      </c>
      <c r="L40" s="127">
        <v>3</v>
      </c>
      <c r="M40" s="127" t="s">
        <v>24</v>
      </c>
    </row>
    <row r="41" spans="1:13" s="126" customFormat="1" hidden="1">
      <c r="A41" s="128"/>
      <c r="B41" s="120" t="s">
        <v>48</v>
      </c>
      <c r="C41" s="121">
        <v>2831</v>
      </c>
      <c r="D41" s="121">
        <v>2615</v>
      </c>
      <c r="E41" s="127">
        <v>67</v>
      </c>
      <c r="F41" s="121">
        <v>981</v>
      </c>
      <c r="G41" s="121">
        <v>988</v>
      </c>
      <c r="H41" s="121">
        <v>512</v>
      </c>
      <c r="I41" s="127">
        <v>60</v>
      </c>
      <c r="J41" s="127">
        <v>6</v>
      </c>
      <c r="K41" s="121">
        <v>213</v>
      </c>
      <c r="L41" s="127">
        <v>3</v>
      </c>
      <c r="M41" s="127" t="s">
        <v>24</v>
      </c>
    </row>
    <row r="42" spans="1:13" s="126" customFormat="1" hidden="1">
      <c r="A42" s="128"/>
      <c r="B42" s="120" t="s">
        <v>49</v>
      </c>
      <c r="C42" s="121">
        <v>3181</v>
      </c>
      <c r="D42" s="121">
        <v>2912</v>
      </c>
      <c r="E42" s="127">
        <v>119</v>
      </c>
      <c r="F42" s="121">
        <v>998</v>
      </c>
      <c r="G42" s="121">
        <v>1107</v>
      </c>
      <c r="H42" s="121">
        <v>628</v>
      </c>
      <c r="I42" s="127">
        <v>49</v>
      </c>
      <c r="J42" s="127">
        <v>12</v>
      </c>
      <c r="K42" s="121">
        <v>266</v>
      </c>
      <c r="L42" s="127">
        <v>3</v>
      </c>
      <c r="M42" s="127" t="s">
        <v>24</v>
      </c>
    </row>
    <row r="43" spans="1:13" s="126" customFormat="1" hidden="1">
      <c r="A43" s="128"/>
      <c r="B43" s="120" t="s">
        <v>50</v>
      </c>
      <c r="C43" s="121">
        <v>2856</v>
      </c>
      <c r="D43" s="121">
        <v>2622</v>
      </c>
      <c r="E43" s="127">
        <v>78</v>
      </c>
      <c r="F43" s="121">
        <v>947</v>
      </c>
      <c r="G43" s="121">
        <v>1004</v>
      </c>
      <c r="H43" s="121">
        <v>550</v>
      </c>
      <c r="I43" s="127">
        <v>34</v>
      </c>
      <c r="J43" s="127">
        <v>11</v>
      </c>
      <c r="K43" s="121">
        <v>227</v>
      </c>
      <c r="L43" s="127">
        <v>7</v>
      </c>
      <c r="M43" s="127">
        <v>0</v>
      </c>
    </row>
    <row r="44" spans="1:13" s="126" customFormat="1" hidden="1">
      <c r="A44" s="128"/>
      <c r="B44" s="120" t="s">
        <v>51</v>
      </c>
      <c r="C44" s="121">
        <v>3183</v>
      </c>
      <c r="D44" s="121">
        <v>2916</v>
      </c>
      <c r="E44" s="127">
        <v>131</v>
      </c>
      <c r="F44" s="121">
        <v>1112</v>
      </c>
      <c r="G44" s="121">
        <v>972</v>
      </c>
      <c r="H44" s="121">
        <v>637</v>
      </c>
      <c r="I44" s="127">
        <v>45</v>
      </c>
      <c r="J44" s="127">
        <v>19</v>
      </c>
      <c r="K44" s="121">
        <v>263</v>
      </c>
      <c r="L44" s="127">
        <v>4</v>
      </c>
      <c r="M44" s="127" t="s">
        <v>24</v>
      </c>
    </row>
    <row r="45" spans="1:13" s="126" customFormat="1" hidden="1">
      <c r="A45" s="128"/>
      <c r="B45" s="120" t="s">
        <v>52</v>
      </c>
      <c r="C45" s="121">
        <v>2697</v>
      </c>
      <c r="D45" s="121">
        <v>2438</v>
      </c>
      <c r="E45" s="127">
        <v>86</v>
      </c>
      <c r="F45" s="121">
        <v>921</v>
      </c>
      <c r="G45" s="121">
        <v>889</v>
      </c>
      <c r="H45" s="121">
        <v>492</v>
      </c>
      <c r="I45" s="127">
        <v>40</v>
      </c>
      <c r="J45" s="127">
        <v>11</v>
      </c>
      <c r="K45" s="121">
        <v>254</v>
      </c>
      <c r="L45" s="127">
        <v>4</v>
      </c>
      <c r="M45" s="127">
        <v>1</v>
      </c>
    </row>
    <row r="46" spans="1:13" s="126" customFormat="1" hidden="1">
      <c r="A46" s="128"/>
      <c r="B46" s="120" t="s">
        <v>53</v>
      </c>
      <c r="C46" s="121">
        <v>2436</v>
      </c>
      <c r="D46" s="121">
        <v>2178</v>
      </c>
      <c r="E46" s="127">
        <v>103</v>
      </c>
      <c r="F46" s="121">
        <v>779</v>
      </c>
      <c r="G46" s="121">
        <v>845</v>
      </c>
      <c r="H46" s="121">
        <v>413</v>
      </c>
      <c r="I46" s="127">
        <v>29</v>
      </c>
      <c r="J46" s="127">
        <v>8</v>
      </c>
      <c r="K46" s="121">
        <v>254</v>
      </c>
      <c r="L46" s="127">
        <v>3</v>
      </c>
      <c r="M46" s="127">
        <v>1</v>
      </c>
    </row>
    <row r="47" spans="1:13" s="126" customFormat="1" hidden="1">
      <c r="A47" s="128"/>
      <c r="B47" s="120" t="s">
        <v>54</v>
      </c>
      <c r="C47" s="121">
        <v>2872</v>
      </c>
      <c r="D47" s="121">
        <v>2580</v>
      </c>
      <c r="E47" s="127">
        <v>128</v>
      </c>
      <c r="F47" s="121">
        <v>839</v>
      </c>
      <c r="G47" s="121">
        <v>1106</v>
      </c>
      <c r="H47" s="121">
        <v>454</v>
      </c>
      <c r="I47" s="127">
        <v>43</v>
      </c>
      <c r="J47" s="127">
        <v>10</v>
      </c>
      <c r="K47" s="121">
        <v>283</v>
      </c>
      <c r="L47" s="127">
        <v>8</v>
      </c>
      <c r="M47" s="127">
        <v>0</v>
      </c>
    </row>
    <row r="48" spans="1:13" s="126" customFormat="1" hidden="1">
      <c r="A48" s="128"/>
      <c r="B48" s="120" t="s">
        <v>55</v>
      </c>
      <c r="C48" s="121">
        <v>3184</v>
      </c>
      <c r="D48" s="121">
        <v>2905</v>
      </c>
      <c r="E48" s="127">
        <v>107</v>
      </c>
      <c r="F48" s="121">
        <v>1030</v>
      </c>
      <c r="G48" s="121">
        <v>1178</v>
      </c>
      <c r="H48" s="121">
        <v>523</v>
      </c>
      <c r="I48" s="127">
        <v>58</v>
      </c>
      <c r="J48" s="127">
        <v>8</v>
      </c>
      <c r="K48" s="121">
        <v>268</v>
      </c>
      <c r="L48" s="127">
        <v>10</v>
      </c>
      <c r="M48" s="127" t="s">
        <v>24</v>
      </c>
    </row>
    <row r="49" spans="1:13" s="126" customFormat="1" hidden="1">
      <c r="A49" s="128"/>
      <c r="B49" s="120" t="s">
        <v>56</v>
      </c>
      <c r="C49" s="121">
        <v>3048</v>
      </c>
      <c r="D49" s="121">
        <v>2803</v>
      </c>
      <c r="E49" s="127">
        <v>86</v>
      </c>
      <c r="F49" s="121">
        <v>937</v>
      </c>
      <c r="G49" s="121">
        <v>1245</v>
      </c>
      <c r="H49" s="121">
        <v>474</v>
      </c>
      <c r="I49" s="127">
        <v>56</v>
      </c>
      <c r="J49" s="127">
        <v>6</v>
      </c>
      <c r="K49" s="121">
        <v>234</v>
      </c>
      <c r="L49" s="127">
        <v>10</v>
      </c>
      <c r="M49" s="127">
        <v>1</v>
      </c>
    </row>
    <row r="50" spans="1:13" s="126" customFormat="1" hidden="1">
      <c r="A50" s="128"/>
      <c r="B50" s="120" t="s">
        <v>57</v>
      </c>
      <c r="C50" s="121">
        <v>3977</v>
      </c>
      <c r="D50" s="121">
        <v>3673</v>
      </c>
      <c r="E50" s="127">
        <v>165</v>
      </c>
      <c r="F50" s="121">
        <v>1351</v>
      </c>
      <c r="G50" s="121">
        <v>1388</v>
      </c>
      <c r="H50" s="121">
        <v>683</v>
      </c>
      <c r="I50" s="127">
        <v>76</v>
      </c>
      <c r="J50" s="127">
        <v>11</v>
      </c>
      <c r="K50" s="121">
        <v>287</v>
      </c>
      <c r="L50" s="127">
        <v>17</v>
      </c>
      <c r="M50" s="127">
        <v>0</v>
      </c>
    </row>
    <row r="51" spans="1:13" s="126" customFormat="1" hidden="1">
      <c r="A51" s="128"/>
      <c r="B51" s="120" t="s">
        <v>58</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v>2896</v>
      </c>
      <c r="D54" s="19">
        <v>2660</v>
      </c>
      <c r="E54" s="69">
        <v>83</v>
      </c>
      <c r="F54" s="19">
        <v>890</v>
      </c>
      <c r="G54" s="19">
        <v>1014</v>
      </c>
      <c r="H54" s="19">
        <v>621</v>
      </c>
      <c r="I54" s="69">
        <v>46</v>
      </c>
      <c r="J54" s="69">
        <v>7</v>
      </c>
      <c r="K54" s="19">
        <v>232</v>
      </c>
      <c r="L54" s="69">
        <v>4</v>
      </c>
      <c r="M54" s="69" t="s">
        <v>24</v>
      </c>
    </row>
    <row r="55" spans="1:13" ht="11.45" customHeight="1">
      <c r="A55" s="64">
        <v>31</v>
      </c>
      <c r="B55" s="52" t="s">
        <v>49</v>
      </c>
      <c r="C55" s="19"/>
      <c r="D55" s="19"/>
      <c r="E55" s="69"/>
      <c r="F55" s="19"/>
      <c r="G55" s="19"/>
      <c r="H55" s="19"/>
      <c r="I55" s="69"/>
      <c r="J55" s="69"/>
      <c r="K55" s="19"/>
      <c r="L55" s="69"/>
      <c r="M55" s="69"/>
    </row>
    <row r="56" spans="1:13" ht="11.45" customHeight="1">
      <c r="A56" s="64">
        <v>32</v>
      </c>
      <c r="B56" s="52" t="s">
        <v>50</v>
      </c>
      <c r="C56" s="19"/>
      <c r="D56" s="19"/>
      <c r="E56" s="69"/>
      <c r="F56" s="19"/>
      <c r="G56" s="19"/>
      <c r="H56" s="19"/>
      <c r="I56" s="69"/>
      <c r="J56" s="69"/>
      <c r="K56" s="19"/>
      <c r="L56" s="69"/>
      <c r="M56" s="69"/>
    </row>
    <row r="57" spans="1:13" ht="11.45" customHeight="1">
      <c r="A57" s="64">
        <v>33</v>
      </c>
      <c r="B57" s="52" t="s">
        <v>51</v>
      </c>
      <c r="C57" s="19"/>
      <c r="D57" s="19"/>
      <c r="E57" s="69"/>
      <c r="F57" s="19"/>
      <c r="G57" s="19"/>
      <c r="H57" s="19"/>
      <c r="I57" s="69"/>
      <c r="J57" s="69"/>
      <c r="K57" s="19"/>
      <c r="L57" s="69"/>
      <c r="M57" s="69"/>
    </row>
    <row r="58" spans="1:13" ht="11.45" customHeight="1">
      <c r="A58" s="64">
        <v>34</v>
      </c>
      <c r="B58" s="52" t="s">
        <v>52</v>
      </c>
      <c r="C58" s="19"/>
      <c r="D58" s="19"/>
      <c r="E58" s="69"/>
      <c r="F58" s="19"/>
      <c r="G58" s="19"/>
      <c r="H58" s="19"/>
      <c r="I58" s="69"/>
      <c r="J58" s="69"/>
      <c r="K58" s="19"/>
      <c r="L58" s="69"/>
      <c r="M58" s="69"/>
    </row>
    <row r="59" spans="1:13" ht="11.45" customHeight="1">
      <c r="A59" s="64">
        <v>35</v>
      </c>
      <c r="B59" s="52" t="s">
        <v>53</v>
      </c>
      <c r="C59" s="19"/>
      <c r="D59" s="19"/>
      <c r="E59" s="69"/>
      <c r="F59" s="19"/>
      <c r="G59" s="19"/>
      <c r="H59" s="19"/>
      <c r="I59" s="69"/>
      <c r="J59" s="69"/>
      <c r="K59" s="19"/>
      <c r="L59" s="69"/>
      <c r="M59" s="69"/>
    </row>
    <row r="60" spans="1:13" ht="11.45" customHeight="1">
      <c r="A60" s="64">
        <v>36</v>
      </c>
      <c r="B60" s="52"/>
      <c r="C60" s="19"/>
      <c r="D60" s="19"/>
      <c r="E60" s="69"/>
      <c r="F60" s="19"/>
      <c r="G60" s="19"/>
      <c r="H60" s="19"/>
      <c r="I60" s="69"/>
      <c r="J60" s="69"/>
      <c r="K60" s="19"/>
      <c r="L60" s="69"/>
      <c r="M60" s="69"/>
    </row>
    <row r="61" spans="1:13" ht="11.45" customHeight="1">
      <c r="A61" s="64">
        <v>37</v>
      </c>
      <c r="B61" s="52" t="s">
        <v>55</v>
      </c>
      <c r="C61" s="19"/>
      <c r="D61" s="19"/>
      <c r="E61" s="69"/>
      <c r="F61" s="19"/>
      <c r="G61" s="19"/>
      <c r="H61" s="19"/>
      <c r="I61" s="69"/>
      <c r="J61" s="69"/>
      <c r="K61" s="19"/>
      <c r="L61" s="69"/>
      <c r="M61" s="69"/>
    </row>
    <row r="62" spans="1:13" ht="11.45" customHeight="1">
      <c r="A62" s="64">
        <v>38</v>
      </c>
      <c r="B62" s="52" t="s">
        <v>56</v>
      </c>
      <c r="C62" s="19"/>
      <c r="D62" s="19"/>
      <c r="E62" s="69"/>
      <c r="F62" s="19"/>
      <c r="G62" s="19"/>
      <c r="H62" s="19"/>
      <c r="I62" s="69"/>
      <c r="J62" s="69"/>
      <c r="K62" s="19"/>
      <c r="L62" s="69"/>
      <c r="M62" s="69"/>
    </row>
    <row r="63" spans="1:13" ht="11.45" customHeight="1">
      <c r="A63" s="64">
        <v>39</v>
      </c>
      <c r="B63" s="52" t="s">
        <v>57</v>
      </c>
      <c r="C63" s="19"/>
      <c r="D63" s="19"/>
      <c r="E63" s="69"/>
      <c r="F63" s="19"/>
      <c r="G63" s="19"/>
      <c r="H63" s="19"/>
      <c r="I63" s="69"/>
      <c r="J63" s="69"/>
      <c r="K63" s="19"/>
      <c r="L63" s="69"/>
      <c r="M63" s="69"/>
    </row>
    <row r="64" spans="1:13" ht="11.45" customHeight="1">
      <c r="A64" s="64">
        <v>40</v>
      </c>
      <c r="B64" s="52" t="s">
        <v>58</v>
      </c>
      <c r="C64" s="19"/>
      <c r="D64" s="19"/>
      <c r="E64" s="69"/>
      <c r="F64" s="19"/>
      <c r="G64" s="19"/>
      <c r="H64" s="19"/>
      <c r="I64" s="69"/>
      <c r="J64" s="69"/>
      <c r="K64" s="19"/>
      <c r="L64" s="69"/>
      <c r="M64" s="69"/>
    </row>
    <row r="65" spans="1:13" ht="15" customHeight="1">
      <c r="A65" s="64">
        <v>41</v>
      </c>
      <c r="B65" s="52" t="s">
        <v>196</v>
      </c>
      <c r="C65" s="19">
        <v>6123</v>
      </c>
      <c r="D65" s="19">
        <v>5605</v>
      </c>
      <c r="E65" s="69">
        <v>185</v>
      </c>
      <c r="F65" s="19">
        <v>1922</v>
      </c>
      <c r="G65" s="19">
        <v>2210</v>
      </c>
      <c r="H65" s="19">
        <v>1183</v>
      </c>
      <c r="I65" s="69">
        <v>90</v>
      </c>
      <c r="J65" s="69">
        <v>15</v>
      </c>
      <c r="K65" s="19">
        <v>512</v>
      </c>
      <c r="L65" s="69">
        <v>6</v>
      </c>
      <c r="M65" s="69">
        <v>1</v>
      </c>
    </row>
    <row r="66" spans="1:13" ht="11.45" customHeight="1">
      <c r="A66" s="64">
        <v>42</v>
      </c>
      <c r="B66" s="52" t="s">
        <v>197</v>
      </c>
      <c r="C66" s="19">
        <v>5710</v>
      </c>
      <c r="D66" s="19">
        <v>5266</v>
      </c>
      <c r="E66" s="69">
        <v>127</v>
      </c>
      <c r="F66" s="19">
        <v>1967</v>
      </c>
      <c r="G66" s="19">
        <v>2015</v>
      </c>
      <c r="H66" s="19">
        <v>1020</v>
      </c>
      <c r="I66" s="69">
        <v>118</v>
      </c>
      <c r="J66" s="69">
        <v>18</v>
      </c>
      <c r="K66" s="19">
        <v>438</v>
      </c>
      <c r="L66" s="69">
        <v>6</v>
      </c>
      <c r="M66" s="69" t="s">
        <v>24</v>
      </c>
    </row>
    <row r="67" spans="1:13" ht="18" customHeight="1">
      <c r="A67" s="64" t="str">
        <f>IF(D67&lt;&gt;"",COUNTA($D$10:D67),"")</f>
        <v/>
      </c>
      <c r="B67" s="70"/>
      <c r="C67" s="229" t="s">
        <v>43</v>
      </c>
      <c r="D67" s="229"/>
      <c r="E67" s="229"/>
      <c r="F67" s="229"/>
      <c r="G67" s="229"/>
      <c r="H67" s="229"/>
      <c r="I67" s="229"/>
      <c r="J67" s="229"/>
      <c r="K67" s="229"/>
      <c r="L67" s="229"/>
      <c r="M67" s="229"/>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idden="1">
      <c r="A75" s="128"/>
      <c r="B75" s="120" t="s">
        <v>47</v>
      </c>
      <c r="C75" s="121">
        <v>72</v>
      </c>
      <c r="D75" s="121">
        <v>38</v>
      </c>
      <c r="E75" s="127">
        <v>2</v>
      </c>
      <c r="F75" s="121">
        <v>17</v>
      </c>
      <c r="G75" s="121">
        <v>5</v>
      </c>
      <c r="H75" s="121">
        <v>11</v>
      </c>
      <c r="I75" s="127">
        <v>2</v>
      </c>
      <c r="J75" s="127">
        <v>2</v>
      </c>
      <c r="K75" s="121">
        <v>33</v>
      </c>
      <c r="L75" s="127">
        <v>1</v>
      </c>
      <c r="M75" s="127" t="s">
        <v>24</v>
      </c>
    </row>
    <row r="76" spans="1:13" s="126" customFormat="1" hidden="1">
      <c r="A76" s="128"/>
      <c r="B76" s="120" t="s">
        <v>48</v>
      </c>
      <c r="C76" s="121">
        <v>63</v>
      </c>
      <c r="D76" s="121">
        <v>37</v>
      </c>
      <c r="E76" s="127">
        <v>1</v>
      </c>
      <c r="F76" s="121">
        <v>18</v>
      </c>
      <c r="G76" s="121">
        <v>6</v>
      </c>
      <c r="H76" s="121">
        <v>11</v>
      </c>
      <c r="I76" s="127">
        <v>0</v>
      </c>
      <c r="J76" s="127">
        <v>1</v>
      </c>
      <c r="K76" s="121">
        <v>25</v>
      </c>
      <c r="L76" s="127">
        <v>0</v>
      </c>
      <c r="M76" s="127" t="s">
        <v>24</v>
      </c>
    </row>
    <row r="77" spans="1:13" s="126" customFormat="1" hidden="1">
      <c r="A77" s="128"/>
      <c r="B77" s="120" t="s">
        <v>49</v>
      </c>
      <c r="C77" s="121">
        <v>62</v>
      </c>
      <c r="D77" s="121">
        <v>36</v>
      </c>
      <c r="E77" s="127">
        <v>1</v>
      </c>
      <c r="F77" s="121">
        <v>18</v>
      </c>
      <c r="G77" s="121">
        <v>7</v>
      </c>
      <c r="H77" s="121">
        <v>9</v>
      </c>
      <c r="I77" s="127">
        <v>1</v>
      </c>
      <c r="J77" s="127">
        <v>2</v>
      </c>
      <c r="K77" s="121">
        <v>26</v>
      </c>
      <c r="L77" s="127">
        <v>0</v>
      </c>
      <c r="M77" s="127" t="s">
        <v>24</v>
      </c>
    </row>
    <row r="78" spans="1:13" s="126" customFormat="1" hidden="1">
      <c r="A78" s="128"/>
      <c r="B78" s="120" t="s">
        <v>50</v>
      </c>
      <c r="C78" s="121">
        <v>32</v>
      </c>
      <c r="D78" s="121">
        <v>21</v>
      </c>
      <c r="E78" s="127">
        <v>1</v>
      </c>
      <c r="F78" s="121">
        <v>8</v>
      </c>
      <c r="G78" s="121">
        <v>5</v>
      </c>
      <c r="H78" s="121">
        <v>6</v>
      </c>
      <c r="I78" s="127">
        <v>0</v>
      </c>
      <c r="J78" s="127">
        <v>1</v>
      </c>
      <c r="K78" s="121">
        <v>11</v>
      </c>
      <c r="L78" s="127">
        <v>0</v>
      </c>
      <c r="M78" s="127" t="s">
        <v>24</v>
      </c>
    </row>
    <row r="79" spans="1:13" s="126" customFormat="1" hidden="1">
      <c r="A79" s="128"/>
      <c r="B79" s="120" t="s">
        <v>51</v>
      </c>
      <c r="C79" s="121">
        <v>21</v>
      </c>
      <c r="D79" s="121">
        <v>15</v>
      </c>
      <c r="E79" s="127" t="s">
        <v>24</v>
      </c>
      <c r="F79" s="121">
        <v>7</v>
      </c>
      <c r="G79" s="121">
        <v>2</v>
      </c>
      <c r="H79" s="121">
        <v>6</v>
      </c>
      <c r="I79" s="127" t="s">
        <v>24</v>
      </c>
      <c r="J79" s="127">
        <v>0</v>
      </c>
      <c r="K79" s="121">
        <v>5</v>
      </c>
      <c r="L79" s="127">
        <v>0</v>
      </c>
      <c r="M79" s="127" t="s">
        <v>24</v>
      </c>
    </row>
    <row r="80" spans="1:13" s="126" customFormat="1" hidden="1">
      <c r="A80" s="128"/>
      <c r="B80" s="120" t="s">
        <v>52</v>
      </c>
      <c r="C80" s="121">
        <v>76</v>
      </c>
      <c r="D80" s="121">
        <v>45</v>
      </c>
      <c r="E80" s="127">
        <v>0</v>
      </c>
      <c r="F80" s="121">
        <v>17</v>
      </c>
      <c r="G80" s="121">
        <v>12</v>
      </c>
      <c r="H80" s="121">
        <v>11</v>
      </c>
      <c r="I80" s="127">
        <v>2</v>
      </c>
      <c r="J80" s="127">
        <v>1</v>
      </c>
      <c r="K80" s="121">
        <v>30</v>
      </c>
      <c r="L80" s="127">
        <v>1</v>
      </c>
      <c r="M80" s="127" t="s">
        <v>24</v>
      </c>
    </row>
    <row r="81" spans="1:13" s="126" customFormat="1" hidden="1">
      <c r="A81" s="128"/>
      <c r="B81" s="120" t="s">
        <v>53</v>
      </c>
      <c r="C81" s="121">
        <v>30</v>
      </c>
      <c r="D81" s="121">
        <v>12</v>
      </c>
      <c r="E81" s="127">
        <v>2</v>
      </c>
      <c r="F81" s="121">
        <v>5</v>
      </c>
      <c r="G81" s="121">
        <v>2</v>
      </c>
      <c r="H81" s="127">
        <v>2</v>
      </c>
      <c r="I81" s="127">
        <v>1</v>
      </c>
      <c r="J81" s="127">
        <v>0</v>
      </c>
      <c r="K81" s="121">
        <v>18</v>
      </c>
      <c r="L81" s="127">
        <v>0</v>
      </c>
      <c r="M81" s="127" t="s">
        <v>24</v>
      </c>
    </row>
    <row r="82" spans="1:13" s="126" customFormat="1" hidden="1">
      <c r="A82" s="128"/>
      <c r="B82" s="120" t="s">
        <v>54</v>
      </c>
      <c r="C82" s="121">
        <v>11</v>
      </c>
      <c r="D82" s="121">
        <v>5</v>
      </c>
      <c r="E82" s="127" t="s">
        <v>24</v>
      </c>
      <c r="F82" s="121">
        <v>2</v>
      </c>
      <c r="G82" s="121">
        <v>1</v>
      </c>
      <c r="H82" s="127">
        <v>2</v>
      </c>
      <c r="I82" s="127" t="s">
        <v>24</v>
      </c>
      <c r="J82" s="127">
        <v>0</v>
      </c>
      <c r="K82" s="121">
        <v>7</v>
      </c>
      <c r="L82" s="127">
        <v>1</v>
      </c>
      <c r="M82" s="127" t="s">
        <v>24</v>
      </c>
    </row>
    <row r="83" spans="1:13" s="126" customFormat="1" hidden="1">
      <c r="A83" s="128"/>
      <c r="B83" s="120" t="s">
        <v>55</v>
      </c>
      <c r="C83" s="121">
        <v>17</v>
      </c>
      <c r="D83" s="121">
        <v>7</v>
      </c>
      <c r="E83" s="127">
        <v>0</v>
      </c>
      <c r="F83" s="121">
        <v>3</v>
      </c>
      <c r="G83" s="121" t="s">
        <v>24</v>
      </c>
      <c r="H83" s="121">
        <v>3</v>
      </c>
      <c r="I83" s="127">
        <v>1</v>
      </c>
      <c r="J83" s="127">
        <v>0</v>
      </c>
      <c r="K83" s="121">
        <v>10</v>
      </c>
      <c r="L83" s="127">
        <v>1</v>
      </c>
      <c r="M83" s="127" t="s">
        <v>24</v>
      </c>
    </row>
    <row r="84" spans="1:13" s="126" customFormat="1" hidden="1">
      <c r="A84" s="128"/>
      <c r="B84" s="120" t="s">
        <v>56</v>
      </c>
      <c r="C84" s="121">
        <v>46</v>
      </c>
      <c r="D84" s="121">
        <v>21</v>
      </c>
      <c r="E84" s="127">
        <v>1</v>
      </c>
      <c r="F84" s="121">
        <v>8</v>
      </c>
      <c r="G84" s="121">
        <v>4</v>
      </c>
      <c r="H84" s="121">
        <v>6</v>
      </c>
      <c r="I84" s="127">
        <v>1</v>
      </c>
      <c r="J84" s="127">
        <v>1</v>
      </c>
      <c r="K84" s="121">
        <v>24</v>
      </c>
      <c r="L84" s="127">
        <v>1</v>
      </c>
      <c r="M84" s="127" t="s">
        <v>24</v>
      </c>
    </row>
    <row r="85" spans="1:13" s="126" customFormat="1" hidden="1">
      <c r="A85" s="128"/>
      <c r="B85" s="120" t="s">
        <v>57</v>
      </c>
      <c r="C85" s="121">
        <v>98</v>
      </c>
      <c r="D85" s="121">
        <v>56</v>
      </c>
      <c r="E85" s="127">
        <v>1</v>
      </c>
      <c r="F85" s="121">
        <v>33</v>
      </c>
      <c r="G85" s="121">
        <v>8</v>
      </c>
      <c r="H85" s="121">
        <v>11</v>
      </c>
      <c r="I85" s="127">
        <v>2</v>
      </c>
      <c r="J85" s="127">
        <v>1</v>
      </c>
      <c r="K85" s="121">
        <v>41</v>
      </c>
      <c r="L85" s="127">
        <v>1</v>
      </c>
      <c r="M85" s="127" t="s">
        <v>24</v>
      </c>
    </row>
    <row r="86" spans="1:13" s="126" customFormat="1" hidden="1">
      <c r="A86" s="128"/>
      <c r="B86" s="120" t="s">
        <v>58</v>
      </c>
      <c r="C86" s="121">
        <v>176</v>
      </c>
      <c r="D86" s="121">
        <v>98</v>
      </c>
      <c r="E86" s="127">
        <v>3</v>
      </c>
      <c r="F86" s="121">
        <v>36</v>
      </c>
      <c r="G86" s="121">
        <v>23</v>
      </c>
      <c r="H86" s="121">
        <v>26</v>
      </c>
      <c r="I86" s="127">
        <v>4</v>
      </c>
      <c r="J86" s="127">
        <v>6</v>
      </c>
      <c r="K86" s="121">
        <v>76</v>
      </c>
      <c r="L86" s="127">
        <v>3</v>
      </c>
      <c r="M86" s="127"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v>55</v>
      </c>
      <c r="D89" s="19">
        <v>28</v>
      </c>
      <c r="E89" s="69">
        <v>1</v>
      </c>
      <c r="F89" s="19">
        <v>10</v>
      </c>
      <c r="G89" s="19">
        <v>5</v>
      </c>
      <c r="H89" s="19">
        <v>9</v>
      </c>
      <c r="I89" s="69">
        <v>0</v>
      </c>
      <c r="J89" s="69">
        <v>2</v>
      </c>
      <c r="K89" s="19">
        <v>26</v>
      </c>
      <c r="L89" s="69">
        <v>1</v>
      </c>
      <c r="M89" s="69" t="s">
        <v>24</v>
      </c>
    </row>
    <row r="90" spans="1:13" ht="11.45" customHeight="1">
      <c r="A90" s="64">
        <v>52</v>
      </c>
      <c r="B90" s="52" t="s">
        <v>49</v>
      </c>
      <c r="C90" s="19"/>
      <c r="D90" s="19"/>
      <c r="E90" s="69"/>
      <c r="F90" s="19"/>
      <c r="G90" s="19"/>
      <c r="H90" s="19"/>
      <c r="I90" s="69"/>
      <c r="J90" s="69"/>
      <c r="K90" s="19"/>
      <c r="L90" s="69"/>
      <c r="M90" s="69"/>
    </row>
    <row r="91" spans="1:13" ht="11.45" customHeight="1">
      <c r="A91" s="64">
        <v>53</v>
      </c>
      <c r="B91" s="52" t="s">
        <v>50</v>
      </c>
      <c r="C91" s="19"/>
      <c r="D91" s="19"/>
      <c r="E91" s="69"/>
      <c r="F91" s="19"/>
      <c r="G91" s="19"/>
      <c r="H91" s="19"/>
      <c r="I91" s="69"/>
      <c r="J91" s="69"/>
      <c r="K91" s="19"/>
      <c r="L91" s="69"/>
      <c r="M91" s="69"/>
    </row>
    <row r="92" spans="1:13" ht="11.45" customHeight="1">
      <c r="A92" s="64">
        <v>54</v>
      </c>
      <c r="B92" s="52" t="s">
        <v>51</v>
      </c>
      <c r="C92" s="19"/>
      <c r="D92" s="19"/>
      <c r="E92" s="69"/>
      <c r="F92" s="19"/>
      <c r="G92" s="19"/>
      <c r="H92" s="19"/>
      <c r="I92" s="69"/>
      <c r="J92" s="69"/>
      <c r="K92" s="19"/>
      <c r="L92" s="69"/>
      <c r="M92" s="69"/>
    </row>
    <row r="93" spans="1:13" ht="11.45" customHeight="1">
      <c r="A93" s="64">
        <v>55</v>
      </c>
      <c r="B93" s="52" t="s">
        <v>52</v>
      </c>
      <c r="C93" s="19"/>
      <c r="D93" s="19"/>
      <c r="E93" s="69"/>
      <c r="F93" s="19"/>
      <c r="G93" s="19"/>
      <c r="H93" s="19"/>
      <c r="I93" s="69"/>
      <c r="J93" s="69"/>
      <c r="K93" s="19"/>
      <c r="L93" s="69"/>
      <c r="M93" s="69"/>
    </row>
    <row r="94" spans="1:13" ht="11.45" customHeight="1">
      <c r="A94" s="64">
        <v>56</v>
      </c>
      <c r="B94" s="52" t="s">
        <v>53</v>
      </c>
      <c r="C94" s="19"/>
      <c r="D94" s="19"/>
      <c r="E94" s="69"/>
      <c r="F94" s="19"/>
      <c r="G94" s="19"/>
      <c r="H94" s="19"/>
      <c r="I94" s="69"/>
      <c r="J94" s="69"/>
      <c r="K94" s="19"/>
      <c r="L94" s="69"/>
      <c r="M94" s="69"/>
    </row>
    <row r="95" spans="1:13" ht="11.45" customHeight="1">
      <c r="A95" s="64">
        <v>57</v>
      </c>
      <c r="B95" s="52" t="s">
        <v>54</v>
      </c>
      <c r="C95" s="19"/>
      <c r="D95" s="19"/>
      <c r="E95" s="69"/>
      <c r="F95" s="19"/>
      <c r="G95" s="19"/>
      <c r="H95" s="19"/>
      <c r="I95" s="69"/>
      <c r="J95" s="69"/>
      <c r="K95" s="19"/>
      <c r="L95" s="69"/>
      <c r="M95" s="69"/>
    </row>
    <row r="96" spans="1:13" ht="11.45" customHeight="1">
      <c r="A96" s="64">
        <v>58</v>
      </c>
      <c r="B96" s="52" t="s">
        <v>55</v>
      </c>
      <c r="C96" s="19"/>
      <c r="D96" s="19"/>
      <c r="E96" s="69"/>
      <c r="F96" s="19"/>
      <c r="G96" s="19"/>
      <c r="H96" s="19"/>
      <c r="I96" s="69"/>
      <c r="J96" s="69"/>
      <c r="K96" s="19"/>
      <c r="L96" s="69"/>
      <c r="M96" s="69"/>
    </row>
    <row r="97" spans="1:13" ht="11.45" customHeight="1">
      <c r="A97" s="64">
        <v>59</v>
      </c>
      <c r="B97" s="52" t="s">
        <v>56</v>
      </c>
      <c r="C97" s="19"/>
      <c r="D97" s="19"/>
      <c r="E97" s="69"/>
      <c r="F97" s="19"/>
      <c r="G97" s="19"/>
      <c r="H97" s="19"/>
      <c r="I97" s="69"/>
      <c r="J97" s="69"/>
      <c r="K97" s="19"/>
      <c r="L97" s="69"/>
      <c r="M97" s="69"/>
    </row>
    <row r="98" spans="1:13" ht="11.45" customHeight="1">
      <c r="A98" s="64">
        <v>60</v>
      </c>
      <c r="B98" s="52" t="s">
        <v>57</v>
      </c>
      <c r="C98" s="19"/>
      <c r="D98" s="19"/>
      <c r="E98" s="69"/>
      <c r="F98" s="19"/>
      <c r="G98" s="19"/>
      <c r="H98" s="19"/>
      <c r="I98" s="69"/>
      <c r="J98" s="69"/>
      <c r="K98" s="19"/>
      <c r="L98" s="69"/>
      <c r="M98" s="69"/>
    </row>
    <row r="99" spans="1:13" ht="11.45" customHeight="1">
      <c r="A99" s="64">
        <v>61</v>
      </c>
      <c r="B99" s="52" t="s">
        <v>58</v>
      </c>
      <c r="C99" s="19"/>
      <c r="D99" s="19"/>
      <c r="E99" s="69"/>
      <c r="F99" s="19"/>
      <c r="G99" s="19"/>
      <c r="H99" s="19"/>
      <c r="I99" s="69"/>
      <c r="J99" s="69"/>
      <c r="K99" s="19"/>
      <c r="L99" s="69"/>
      <c r="M99" s="69"/>
    </row>
    <row r="100" spans="1:13" ht="15" customHeight="1">
      <c r="A100" s="64">
        <v>62</v>
      </c>
      <c r="B100" s="52" t="s">
        <v>196</v>
      </c>
      <c r="C100" s="19">
        <v>146</v>
      </c>
      <c r="D100" s="19">
        <v>71</v>
      </c>
      <c r="E100" s="69">
        <v>3</v>
      </c>
      <c r="F100" s="19">
        <v>27</v>
      </c>
      <c r="G100" s="19">
        <v>12</v>
      </c>
      <c r="H100" s="19">
        <v>23</v>
      </c>
      <c r="I100" s="69">
        <v>2</v>
      </c>
      <c r="J100" s="69">
        <v>4</v>
      </c>
      <c r="K100" s="19">
        <v>73</v>
      </c>
      <c r="L100" s="69">
        <v>3</v>
      </c>
      <c r="M100" s="69" t="s">
        <v>24</v>
      </c>
    </row>
    <row r="101" spans="1:13" ht="11.45" customHeight="1">
      <c r="A101" s="64">
        <v>63</v>
      </c>
      <c r="B101" s="52" t="s">
        <v>197</v>
      </c>
      <c r="C101" s="19">
        <v>141</v>
      </c>
      <c r="D101" s="19">
        <v>77</v>
      </c>
      <c r="E101" s="69">
        <v>2</v>
      </c>
      <c r="F101" s="19">
        <v>30</v>
      </c>
      <c r="G101" s="19">
        <v>14</v>
      </c>
      <c r="H101" s="19">
        <v>26</v>
      </c>
      <c r="I101" s="69">
        <v>1</v>
      </c>
      <c r="J101" s="69">
        <v>5</v>
      </c>
      <c r="K101" s="19">
        <v>63</v>
      </c>
      <c r="L101" s="69">
        <v>1</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7:M67"/>
    <mergeCell ref="I5:I6"/>
    <mergeCell ref="J5:J6"/>
    <mergeCell ref="C9:M9"/>
    <mergeCell ref="L4:L6"/>
    <mergeCell ref="M4:M6"/>
    <mergeCell ref="C3:C6"/>
    <mergeCell ref="D4:D6"/>
    <mergeCell ref="K4:K6"/>
    <mergeCell ref="C32:M3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20" t="s">
        <v>71</v>
      </c>
      <c r="B1" s="221"/>
      <c r="C1" s="222" t="s">
        <v>79</v>
      </c>
      <c r="D1" s="222"/>
      <c r="E1" s="222"/>
      <c r="F1" s="222"/>
      <c r="G1" s="222"/>
      <c r="H1" s="222"/>
      <c r="I1" s="222"/>
      <c r="J1" s="222"/>
      <c r="K1" s="222"/>
      <c r="L1" s="222"/>
      <c r="M1" s="223"/>
    </row>
    <row r="2" spans="1:13" s="66" customFormat="1" ht="30" customHeight="1">
      <c r="A2" s="227" t="s">
        <v>77</v>
      </c>
      <c r="B2" s="228"/>
      <c r="C2" s="212" t="s">
        <v>63</v>
      </c>
      <c r="D2" s="212"/>
      <c r="E2" s="212"/>
      <c r="F2" s="212"/>
      <c r="G2" s="212"/>
      <c r="H2" s="212"/>
      <c r="I2" s="212"/>
      <c r="J2" s="212"/>
      <c r="K2" s="212"/>
      <c r="L2" s="212"/>
      <c r="M2" s="213"/>
    </row>
    <row r="3" spans="1:13" s="48" customFormat="1" ht="11.45" customHeight="1">
      <c r="A3" s="215" t="s">
        <v>46</v>
      </c>
      <c r="B3" s="214" t="s">
        <v>42</v>
      </c>
      <c r="C3" s="214" t="s">
        <v>7</v>
      </c>
      <c r="D3" s="214" t="s">
        <v>8</v>
      </c>
      <c r="E3" s="214" t="s">
        <v>9</v>
      </c>
      <c r="F3" s="214" t="s">
        <v>149</v>
      </c>
      <c r="G3" s="214" t="s">
        <v>150</v>
      </c>
      <c r="H3" s="214" t="s">
        <v>152</v>
      </c>
      <c r="I3" s="214" t="s">
        <v>13</v>
      </c>
      <c r="J3" s="214" t="s">
        <v>18</v>
      </c>
      <c r="K3" s="214" t="s">
        <v>116</v>
      </c>
      <c r="L3" s="214" t="s">
        <v>16</v>
      </c>
      <c r="M3" s="216" t="s">
        <v>17</v>
      </c>
    </row>
    <row r="4" spans="1:13" s="48" customFormat="1" ht="11.45" customHeight="1">
      <c r="A4" s="233"/>
      <c r="B4" s="214"/>
      <c r="C4" s="214"/>
      <c r="D4" s="214"/>
      <c r="E4" s="214"/>
      <c r="F4" s="214"/>
      <c r="G4" s="214"/>
      <c r="H4" s="214"/>
      <c r="I4" s="214"/>
      <c r="J4" s="214"/>
      <c r="K4" s="214"/>
      <c r="L4" s="214"/>
      <c r="M4" s="216"/>
    </row>
    <row r="5" spans="1:13" s="48" customFormat="1" ht="11.45" customHeight="1">
      <c r="A5" s="233"/>
      <c r="B5" s="214"/>
      <c r="C5" s="214" t="s">
        <v>23</v>
      </c>
      <c r="D5" s="214"/>
      <c r="E5" s="214"/>
      <c r="F5" s="214"/>
      <c r="G5" s="214"/>
      <c r="H5" s="214"/>
      <c r="I5" s="214"/>
      <c r="J5" s="214"/>
      <c r="K5" s="214"/>
      <c r="L5" s="214"/>
      <c r="M5" s="216"/>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49</v>
      </c>
      <c r="C17" s="74"/>
      <c r="D17" s="74"/>
      <c r="E17" s="74"/>
      <c r="F17" s="74"/>
      <c r="G17" s="74"/>
      <c r="H17" s="74"/>
      <c r="I17" s="74"/>
      <c r="J17" s="74"/>
      <c r="K17" s="74"/>
      <c r="L17" s="74"/>
      <c r="M17" s="74"/>
    </row>
    <row r="18" spans="1:13" s="48" customFormat="1" ht="11.45" customHeight="1">
      <c r="A18" s="64">
        <v>11</v>
      </c>
      <c r="B18" s="75" t="s">
        <v>50</v>
      </c>
      <c r="C18" s="74"/>
      <c r="D18" s="74"/>
      <c r="E18" s="74"/>
      <c r="F18" s="74"/>
      <c r="G18" s="74"/>
      <c r="H18" s="74"/>
      <c r="I18" s="74"/>
      <c r="J18" s="74"/>
      <c r="K18" s="74"/>
      <c r="L18" s="74"/>
      <c r="M18" s="74"/>
    </row>
    <row r="19" spans="1:13" s="48" customFormat="1" ht="11.45" customHeight="1">
      <c r="A19" s="64">
        <v>12</v>
      </c>
      <c r="B19" s="75" t="s">
        <v>51</v>
      </c>
      <c r="C19" s="74"/>
      <c r="D19" s="74"/>
      <c r="E19" s="74"/>
      <c r="F19" s="74"/>
      <c r="G19" s="74"/>
      <c r="H19" s="74"/>
      <c r="I19" s="74"/>
      <c r="J19" s="74"/>
      <c r="K19" s="74"/>
      <c r="L19" s="74"/>
      <c r="M19" s="74"/>
    </row>
    <row r="20" spans="1:13" s="48" customFormat="1" ht="11.45" customHeight="1">
      <c r="A20" s="64">
        <v>13</v>
      </c>
      <c r="B20" s="75" t="s">
        <v>52</v>
      </c>
      <c r="C20" s="74"/>
      <c r="D20" s="74"/>
      <c r="E20" s="74"/>
      <c r="F20" s="74"/>
      <c r="G20" s="74"/>
      <c r="H20" s="74"/>
      <c r="I20" s="74"/>
      <c r="J20" s="74"/>
      <c r="K20" s="74"/>
      <c r="L20" s="74"/>
      <c r="M20" s="74"/>
    </row>
    <row r="21" spans="1:13" s="48" customFormat="1" ht="11.45" customHeight="1">
      <c r="A21" s="64">
        <v>14</v>
      </c>
      <c r="B21" s="75" t="s">
        <v>53</v>
      </c>
      <c r="C21" s="74"/>
      <c r="D21" s="74"/>
      <c r="E21" s="74"/>
      <c r="F21" s="74"/>
      <c r="G21" s="74"/>
      <c r="H21" s="74"/>
      <c r="I21" s="74"/>
      <c r="J21" s="74"/>
      <c r="K21" s="74"/>
      <c r="L21" s="74"/>
      <c r="M21" s="74"/>
    </row>
    <row r="22" spans="1:13" s="48" customFormat="1" ht="11.45" customHeight="1">
      <c r="A22" s="64">
        <v>15</v>
      </c>
      <c r="B22" s="75" t="s">
        <v>54</v>
      </c>
      <c r="C22" s="74"/>
      <c r="D22" s="74"/>
      <c r="E22" s="74"/>
      <c r="F22" s="74"/>
      <c r="G22" s="74"/>
      <c r="H22" s="74"/>
      <c r="I22" s="74"/>
      <c r="J22" s="74"/>
      <c r="K22" s="74"/>
      <c r="L22" s="74"/>
      <c r="M22" s="74"/>
    </row>
    <row r="23" spans="1:13" s="48" customFormat="1" ht="11.45" customHeight="1">
      <c r="A23" s="64">
        <v>16</v>
      </c>
      <c r="B23" s="75" t="s">
        <v>55</v>
      </c>
      <c r="C23" s="74"/>
      <c r="D23" s="74"/>
      <c r="E23" s="74"/>
      <c r="F23" s="74"/>
      <c r="G23" s="74"/>
      <c r="H23" s="74"/>
      <c r="I23" s="74"/>
      <c r="J23" s="74"/>
      <c r="K23" s="74"/>
      <c r="L23" s="74"/>
      <c r="M23" s="74"/>
    </row>
    <row r="24" spans="1:13" s="48" customFormat="1" ht="11.45" customHeight="1">
      <c r="A24" s="64">
        <v>17</v>
      </c>
      <c r="B24" s="75" t="s">
        <v>56</v>
      </c>
      <c r="C24" s="74"/>
      <c r="D24" s="74"/>
      <c r="E24" s="74"/>
      <c r="F24" s="74"/>
      <c r="G24" s="74"/>
      <c r="H24" s="74"/>
      <c r="I24" s="74"/>
      <c r="J24" s="74"/>
      <c r="K24" s="74"/>
      <c r="L24" s="74"/>
      <c r="M24" s="74"/>
    </row>
    <row r="25" spans="1:13" s="48" customFormat="1" ht="11.45" customHeight="1">
      <c r="A25" s="64">
        <v>18</v>
      </c>
      <c r="B25" s="75" t="s">
        <v>57</v>
      </c>
      <c r="C25" s="74"/>
      <c r="D25" s="74"/>
      <c r="E25" s="74"/>
      <c r="F25" s="74"/>
      <c r="G25" s="74"/>
      <c r="H25" s="74"/>
      <c r="I25" s="74"/>
      <c r="J25" s="74"/>
      <c r="K25" s="74"/>
      <c r="L25" s="74"/>
      <c r="M25" s="74"/>
    </row>
    <row r="26" spans="1:13" s="48" customFormat="1" ht="11.45" customHeight="1">
      <c r="A26" s="64">
        <v>19</v>
      </c>
      <c r="B26" s="75" t="s">
        <v>58</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1" hidden="1" customWidth="1"/>
    <col min="13" max="16384" width="11.42578125" style="31"/>
  </cols>
  <sheetData>
    <row r="1" spans="1:12" s="42" customFormat="1" ht="30" customHeight="1">
      <c r="A1" s="242" t="s">
        <v>74</v>
      </c>
      <c r="B1" s="243"/>
      <c r="C1" s="235" t="s">
        <v>163</v>
      </c>
      <c r="D1" s="235"/>
      <c r="E1" s="235"/>
      <c r="F1" s="235"/>
      <c r="G1" s="235"/>
      <c r="H1" s="235"/>
      <c r="I1" s="235"/>
      <c r="J1" s="236"/>
      <c r="L1" s="126"/>
    </row>
    <row r="2" spans="1:12" s="66" customFormat="1" ht="30" customHeight="1">
      <c r="A2" s="239" t="s">
        <v>96</v>
      </c>
      <c r="B2" s="240"/>
      <c r="C2" s="237" t="s">
        <v>97</v>
      </c>
      <c r="D2" s="237"/>
      <c r="E2" s="237"/>
      <c r="F2" s="237"/>
      <c r="G2" s="237"/>
      <c r="H2" s="237"/>
      <c r="I2" s="237"/>
      <c r="J2" s="238"/>
      <c r="L2" s="135"/>
    </row>
    <row r="3" spans="1:12" s="48" customFormat="1" ht="11.45" customHeight="1">
      <c r="A3" s="244" t="s">
        <v>46</v>
      </c>
      <c r="B3" s="246" t="s">
        <v>36</v>
      </c>
      <c r="C3" s="246" t="s">
        <v>154</v>
      </c>
      <c r="D3" s="246" t="s">
        <v>155</v>
      </c>
      <c r="E3" s="246" t="s">
        <v>156</v>
      </c>
      <c r="F3" s="246"/>
      <c r="G3" s="246" t="s">
        <v>157</v>
      </c>
      <c r="H3" s="246" t="s">
        <v>94</v>
      </c>
      <c r="I3" s="246"/>
      <c r="J3" s="241" t="s">
        <v>95</v>
      </c>
      <c r="L3" s="234" t="s">
        <v>174</v>
      </c>
    </row>
    <row r="4" spans="1:12" s="48" customFormat="1" ht="11.45" customHeight="1">
      <c r="A4" s="244"/>
      <c r="B4" s="246"/>
      <c r="C4" s="246"/>
      <c r="D4" s="246"/>
      <c r="E4" s="246"/>
      <c r="F4" s="246"/>
      <c r="G4" s="246"/>
      <c r="H4" s="246"/>
      <c r="I4" s="246"/>
      <c r="J4" s="241"/>
      <c r="L4" s="234"/>
    </row>
    <row r="5" spans="1:12" s="48" customFormat="1" ht="11.45" customHeight="1">
      <c r="A5" s="244"/>
      <c r="B5" s="246"/>
      <c r="C5" s="246"/>
      <c r="D5" s="246"/>
      <c r="E5" s="246"/>
      <c r="F5" s="246"/>
      <c r="G5" s="246"/>
      <c r="H5" s="246"/>
      <c r="I5" s="246"/>
      <c r="J5" s="241"/>
      <c r="L5" s="234"/>
    </row>
    <row r="6" spans="1:12" s="48" customFormat="1" ht="11.45" customHeight="1">
      <c r="A6" s="245"/>
      <c r="B6" s="246"/>
      <c r="C6" s="246"/>
      <c r="D6" s="246" t="s">
        <v>158</v>
      </c>
      <c r="E6" s="246"/>
      <c r="F6" s="246" t="s">
        <v>114</v>
      </c>
      <c r="G6" s="246"/>
      <c r="H6" s="246" t="s">
        <v>103</v>
      </c>
      <c r="I6" s="246" t="s">
        <v>113</v>
      </c>
      <c r="J6" s="241"/>
      <c r="L6" s="234"/>
    </row>
    <row r="7" spans="1:12" s="48" customFormat="1" ht="11.45" customHeight="1">
      <c r="A7" s="245"/>
      <c r="B7" s="246"/>
      <c r="C7" s="246"/>
      <c r="D7" s="246"/>
      <c r="E7" s="246"/>
      <c r="F7" s="246"/>
      <c r="G7" s="246"/>
      <c r="H7" s="246"/>
      <c r="I7" s="246"/>
      <c r="J7" s="241"/>
      <c r="L7" s="234"/>
    </row>
    <row r="8" spans="1:12" s="48" customFormat="1" ht="11.45" customHeight="1">
      <c r="A8" s="245"/>
      <c r="B8" s="246"/>
      <c r="C8" s="246"/>
      <c r="D8" s="246"/>
      <c r="E8" s="246"/>
      <c r="F8" s="246"/>
      <c r="G8" s="246"/>
      <c r="H8" s="246"/>
      <c r="I8" s="246"/>
      <c r="J8" s="241"/>
      <c r="L8" s="234"/>
    </row>
    <row r="9" spans="1:12" s="48" customFormat="1" ht="11.45" customHeight="1">
      <c r="A9" s="245"/>
      <c r="B9" s="246"/>
      <c r="C9" s="87" t="s">
        <v>60</v>
      </c>
      <c r="D9" s="247" t="s">
        <v>105</v>
      </c>
      <c r="E9" s="247"/>
      <c r="F9" s="247"/>
      <c r="G9" s="247"/>
      <c r="H9" s="246" t="s">
        <v>60</v>
      </c>
      <c r="I9" s="246"/>
      <c r="J9" s="88" t="s">
        <v>64</v>
      </c>
      <c r="L9" s="136" t="s">
        <v>173</v>
      </c>
    </row>
    <row r="10" spans="1:12" s="71" customFormat="1" ht="11.45" customHeight="1">
      <c r="A10" s="76">
        <v>1</v>
      </c>
      <c r="B10" s="77">
        <v>2</v>
      </c>
      <c r="C10" s="77">
        <v>3</v>
      </c>
      <c r="D10" s="77">
        <v>4</v>
      </c>
      <c r="E10" s="77">
        <v>5</v>
      </c>
      <c r="F10" s="77">
        <v>6</v>
      </c>
      <c r="G10" s="77">
        <v>7</v>
      </c>
      <c r="H10" s="77">
        <v>8</v>
      </c>
      <c r="I10" s="77">
        <v>9</v>
      </c>
      <c r="J10" s="78">
        <v>10</v>
      </c>
      <c r="L10" s="137"/>
    </row>
    <row r="11" spans="1:12" ht="20.100000000000001" customHeight="1">
      <c r="A11" s="79">
        <v>1</v>
      </c>
      <c r="B11" s="52" t="s">
        <v>159</v>
      </c>
      <c r="C11" s="19">
        <v>12</v>
      </c>
      <c r="D11" s="19">
        <v>2322</v>
      </c>
      <c r="E11" s="19">
        <v>1552</v>
      </c>
      <c r="F11" s="19" t="s">
        <v>12</v>
      </c>
      <c r="G11" s="19">
        <v>433964</v>
      </c>
      <c r="H11" s="89">
        <v>279.5</v>
      </c>
      <c r="I11" s="90">
        <v>0.77</v>
      </c>
      <c r="J11" s="89">
        <v>66.8</v>
      </c>
      <c r="L11" s="131">
        <f>G11/1000</f>
        <v>433.964</v>
      </c>
    </row>
    <row r="12" spans="1:12" ht="11.1" customHeight="1">
      <c r="A12" s="79">
        <v>2</v>
      </c>
      <c r="B12" s="52" t="s">
        <v>160</v>
      </c>
      <c r="C12" s="19">
        <v>27</v>
      </c>
      <c r="D12" s="19">
        <v>1604</v>
      </c>
      <c r="E12" s="19">
        <v>1336</v>
      </c>
      <c r="F12" s="19">
        <v>1333</v>
      </c>
      <c r="G12" s="19">
        <v>379412</v>
      </c>
      <c r="H12" s="89">
        <v>284.60000000000002</v>
      </c>
      <c r="I12" s="90">
        <v>0.78</v>
      </c>
      <c r="J12" s="89">
        <v>83.3</v>
      </c>
      <c r="L12" s="131">
        <f t="shared" ref="L12:L44" si="0">G12/1000</f>
        <v>379.41199999999998</v>
      </c>
    </row>
    <row r="13" spans="1:12" ht="11.1" customHeight="1">
      <c r="A13" s="79">
        <v>3</v>
      </c>
      <c r="B13" s="52" t="s">
        <v>161</v>
      </c>
      <c r="C13" s="19">
        <v>41</v>
      </c>
      <c r="D13" s="19">
        <v>2006</v>
      </c>
      <c r="E13" s="19">
        <v>1657</v>
      </c>
      <c r="F13" s="19">
        <v>1669</v>
      </c>
      <c r="G13" s="19">
        <v>463269</v>
      </c>
      <c r="H13" s="89">
        <v>277.5</v>
      </c>
      <c r="I13" s="90">
        <v>0.76</v>
      </c>
      <c r="J13" s="89">
        <v>83.2</v>
      </c>
      <c r="L13" s="131">
        <f t="shared" si="0"/>
        <v>463.26900000000001</v>
      </c>
    </row>
    <row r="14" spans="1:12" ht="11.1" customHeight="1">
      <c r="A14" s="79">
        <v>4</v>
      </c>
      <c r="B14" s="52" t="s">
        <v>162</v>
      </c>
      <c r="C14" s="19">
        <v>54</v>
      </c>
      <c r="D14" s="19">
        <v>1951</v>
      </c>
      <c r="E14" s="19">
        <v>1684</v>
      </c>
      <c r="F14" s="19">
        <v>1685</v>
      </c>
      <c r="G14" s="19">
        <v>485295</v>
      </c>
      <c r="H14" s="89">
        <v>288</v>
      </c>
      <c r="I14" s="90">
        <v>0.79</v>
      </c>
      <c r="J14" s="89">
        <v>86.3</v>
      </c>
      <c r="L14" s="131">
        <f t="shared" si="0"/>
        <v>485.29500000000002</v>
      </c>
    </row>
    <row r="15" spans="1:12" s="91" customFormat="1" ht="11.1" customHeight="1">
      <c r="A15" s="97">
        <v>5</v>
      </c>
      <c r="B15" s="175" t="s">
        <v>189</v>
      </c>
      <c r="C15" s="176">
        <v>76</v>
      </c>
      <c r="D15" s="176">
        <v>2692</v>
      </c>
      <c r="E15" s="176" t="s">
        <v>190</v>
      </c>
      <c r="F15" s="176">
        <v>2264</v>
      </c>
      <c r="G15" s="176">
        <v>644335</v>
      </c>
      <c r="H15" s="178">
        <v>284.60000000000002</v>
      </c>
      <c r="I15" s="179">
        <v>0.78</v>
      </c>
      <c r="J15" s="178">
        <v>84.1</v>
      </c>
      <c r="L15" s="177">
        <f t="shared" si="0"/>
        <v>644.33500000000004</v>
      </c>
    </row>
    <row r="16" spans="1:12">
      <c r="A16" s="79">
        <v>6</v>
      </c>
      <c r="B16" s="52">
        <v>2020</v>
      </c>
      <c r="C16" s="19">
        <v>78</v>
      </c>
      <c r="D16" s="19" t="s">
        <v>12</v>
      </c>
      <c r="E16" s="19" t="s">
        <v>12</v>
      </c>
      <c r="F16" s="19">
        <v>2338</v>
      </c>
      <c r="G16" s="19">
        <v>688650</v>
      </c>
      <c r="H16" s="89">
        <v>294.5</v>
      </c>
      <c r="I16" s="90">
        <v>0.8</v>
      </c>
      <c r="J16" s="89">
        <v>86.3</v>
      </c>
      <c r="L16" s="131">
        <f t="shared" si="0"/>
        <v>688.65</v>
      </c>
    </row>
    <row r="17" spans="1:12">
      <c r="A17" s="79">
        <v>7</v>
      </c>
      <c r="B17" s="52">
        <v>2022</v>
      </c>
      <c r="C17" s="19">
        <v>95</v>
      </c>
      <c r="D17" s="19" t="s">
        <v>12</v>
      </c>
      <c r="E17" s="19" t="s">
        <v>12</v>
      </c>
      <c r="F17" s="19">
        <v>2460</v>
      </c>
      <c r="G17" s="19">
        <v>732603</v>
      </c>
      <c r="H17" s="89">
        <v>297.7</v>
      </c>
      <c r="I17" s="90">
        <v>0.81</v>
      </c>
      <c r="J17" s="89">
        <v>85.1</v>
      </c>
    </row>
    <row r="18" spans="1:12" s="131" customFormat="1" hidden="1">
      <c r="A18" s="134"/>
      <c r="B18" s="120" t="s">
        <v>47</v>
      </c>
      <c r="C18" s="121">
        <v>95</v>
      </c>
      <c r="D18" s="121" t="s">
        <v>12</v>
      </c>
      <c r="E18" s="121" t="s">
        <v>12</v>
      </c>
      <c r="F18" s="121">
        <v>2412</v>
      </c>
      <c r="G18" s="121">
        <v>64339</v>
      </c>
      <c r="H18" s="133">
        <v>26.7</v>
      </c>
      <c r="I18" s="132">
        <v>0.86</v>
      </c>
      <c r="J18" s="133">
        <v>86.1</v>
      </c>
      <c r="L18" s="131">
        <f t="shared" si="0"/>
        <v>64.338999999999999</v>
      </c>
    </row>
    <row r="19" spans="1:12" s="131" customFormat="1" hidden="1">
      <c r="A19" s="134"/>
      <c r="B19" s="120" t="s">
        <v>48</v>
      </c>
      <c r="C19" s="121">
        <v>95</v>
      </c>
      <c r="D19" s="121" t="s">
        <v>12</v>
      </c>
      <c r="E19" s="121" t="s">
        <v>12</v>
      </c>
      <c r="F19" s="121">
        <v>2532</v>
      </c>
      <c r="G19" s="121">
        <v>58532</v>
      </c>
      <c r="H19" s="133">
        <v>23.1</v>
      </c>
      <c r="I19" s="132">
        <v>0.8</v>
      </c>
      <c r="J19" s="133">
        <v>92.9</v>
      </c>
      <c r="L19" s="131">
        <f t="shared" si="0"/>
        <v>58.531999999999996</v>
      </c>
    </row>
    <row r="20" spans="1:12" s="131" customFormat="1" hidden="1">
      <c r="A20" s="134"/>
      <c r="B20" s="120" t="s">
        <v>49</v>
      </c>
      <c r="C20" s="121">
        <v>95</v>
      </c>
      <c r="D20" s="121" t="s">
        <v>12</v>
      </c>
      <c r="E20" s="121" t="s">
        <v>12</v>
      </c>
      <c r="F20" s="121">
        <v>2660</v>
      </c>
      <c r="G20" s="121">
        <v>66517</v>
      </c>
      <c r="H20" s="133">
        <v>25</v>
      </c>
      <c r="I20" s="132">
        <v>0.81</v>
      </c>
      <c r="J20" s="133">
        <v>92.7</v>
      </c>
      <c r="L20" s="131">
        <f t="shared" si="0"/>
        <v>66.516999999999996</v>
      </c>
    </row>
    <row r="21" spans="1:12" s="131" customFormat="1" hidden="1">
      <c r="A21" s="134"/>
      <c r="B21" s="120" t="s">
        <v>50</v>
      </c>
      <c r="C21" s="121">
        <v>95</v>
      </c>
      <c r="D21" s="121" t="s">
        <v>12</v>
      </c>
      <c r="E21" s="121" t="s">
        <v>12</v>
      </c>
      <c r="F21" s="121">
        <v>2587</v>
      </c>
      <c r="G21" s="121">
        <v>65171</v>
      </c>
      <c r="H21" s="133">
        <v>25.2</v>
      </c>
      <c r="I21" s="132">
        <v>0.84</v>
      </c>
      <c r="J21" s="133">
        <v>87.6</v>
      </c>
      <c r="L21" s="131">
        <f t="shared" si="0"/>
        <v>65.171000000000006</v>
      </c>
    </row>
    <row r="22" spans="1:12" s="131" customFormat="1" hidden="1">
      <c r="A22" s="134"/>
      <c r="B22" s="120" t="s">
        <v>51</v>
      </c>
      <c r="C22" s="121">
        <v>95</v>
      </c>
      <c r="D22" s="121" t="s">
        <v>12</v>
      </c>
      <c r="E22" s="121" t="s">
        <v>12</v>
      </c>
      <c r="F22" s="121">
        <v>2552</v>
      </c>
      <c r="G22" s="121">
        <v>63178</v>
      </c>
      <c r="H22" s="133">
        <v>24.8</v>
      </c>
      <c r="I22" s="132">
        <v>0.8</v>
      </c>
      <c r="J22" s="133">
        <v>88</v>
      </c>
      <c r="L22" s="131">
        <f t="shared" si="0"/>
        <v>63.177999999999997</v>
      </c>
    </row>
    <row r="23" spans="1:12" s="131" customFormat="1" hidden="1">
      <c r="A23" s="134"/>
      <c r="B23" s="120" t="s">
        <v>52</v>
      </c>
      <c r="C23" s="121">
        <v>95</v>
      </c>
      <c r="D23" s="121" t="s">
        <v>12</v>
      </c>
      <c r="E23" s="121" t="s">
        <v>12</v>
      </c>
      <c r="F23" s="121">
        <v>2449</v>
      </c>
      <c r="G23" s="121">
        <v>61571</v>
      </c>
      <c r="H23" s="133">
        <v>25.1</v>
      </c>
      <c r="I23" s="132">
        <v>0.84</v>
      </c>
      <c r="J23" s="133">
        <v>80.5</v>
      </c>
      <c r="L23" s="131">
        <f t="shared" si="0"/>
        <v>61.570999999999998</v>
      </c>
    </row>
    <row r="24" spans="1:12" s="131" customFormat="1" hidden="1">
      <c r="A24" s="134"/>
      <c r="B24" s="120" t="s">
        <v>53</v>
      </c>
      <c r="C24" s="121">
        <v>95</v>
      </c>
      <c r="D24" s="121" t="s">
        <v>12</v>
      </c>
      <c r="E24" s="121" t="s">
        <v>12</v>
      </c>
      <c r="F24" s="121">
        <v>2306</v>
      </c>
      <c r="G24" s="121">
        <v>58901</v>
      </c>
      <c r="H24" s="133">
        <v>25.5</v>
      </c>
      <c r="I24" s="132">
        <v>0.82</v>
      </c>
      <c r="J24" s="133">
        <v>78.3</v>
      </c>
      <c r="L24" s="131">
        <f t="shared" si="0"/>
        <v>58.901000000000003</v>
      </c>
    </row>
    <row r="25" spans="1:12" s="131" customFormat="1" hidden="1">
      <c r="A25" s="134"/>
      <c r="B25" s="120" t="s">
        <v>54</v>
      </c>
      <c r="C25" s="121">
        <v>95</v>
      </c>
      <c r="D25" s="121" t="s">
        <v>12</v>
      </c>
      <c r="E25" s="121" t="s">
        <v>12</v>
      </c>
      <c r="F25" s="121">
        <v>2295</v>
      </c>
      <c r="G25" s="121">
        <v>56937</v>
      </c>
      <c r="H25" s="133">
        <v>24.8</v>
      </c>
      <c r="I25" s="132">
        <v>0.8</v>
      </c>
      <c r="J25" s="133">
        <v>79.400000000000006</v>
      </c>
      <c r="L25" s="131">
        <f t="shared" si="0"/>
        <v>56.936999999999998</v>
      </c>
    </row>
    <row r="26" spans="1:12" s="131" customFormat="1" hidden="1">
      <c r="A26" s="134"/>
      <c r="B26" s="120" t="s">
        <v>55</v>
      </c>
      <c r="C26" s="121">
        <v>95</v>
      </c>
      <c r="D26" s="121" t="s">
        <v>12</v>
      </c>
      <c r="E26" s="121" t="s">
        <v>12</v>
      </c>
      <c r="F26" s="121">
        <v>2416</v>
      </c>
      <c r="G26" s="121">
        <v>54803</v>
      </c>
      <c r="H26" s="133">
        <v>22.7</v>
      </c>
      <c r="I26" s="132">
        <v>0.76</v>
      </c>
      <c r="J26" s="133">
        <v>85.1</v>
      </c>
      <c r="L26" s="131">
        <f t="shared" si="0"/>
        <v>54.802999999999997</v>
      </c>
    </row>
    <row r="27" spans="1:12" s="131" customFormat="1" hidden="1">
      <c r="A27" s="134"/>
      <c r="B27" s="120" t="s">
        <v>56</v>
      </c>
      <c r="C27" s="121">
        <v>95</v>
      </c>
      <c r="D27" s="121" t="s">
        <v>12</v>
      </c>
      <c r="E27" s="121" t="s">
        <v>12</v>
      </c>
      <c r="F27" s="121">
        <v>2431</v>
      </c>
      <c r="G27" s="121">
        <v>61354</v>
      </c>
      <c r="H27" s="133">
        <v>25.2</v>
      </c>
      <c r="I27" s="132">
        <v>0.81</v>
      </c>
      <c r="J27" s="133">
        <v>86</v>
      </c>
      <c r="L27" s="131">
        <f t="shared" si="0"/>
        <v>61.353999999999999</v>
      </c>
    </row>
    <row r="28" spans="1:12" s="131" customFormat="1" hidden="1">
      <c r="A28" s="134"/>
      <c r="B28" s="120" t="s">
        <v>57</v>
      </c>
      <c r="C28" s="121">
        <v>95</v>
      </c>
      <c r="D28" s="121" t="s">
        <v>12</v>
      </c>
      <c r="E28" s="121" t="s">
        <v>12</v>
      </c>
      <c r="F28" s="121">
        <v>2483</v>
      </c>
      <c r="G28" s="121">
        <v>61805</v>
      </c>
      <c r="H28" s="133">
        <v>24.9</v>
      </c>
      <c r="I28" s="132">
        <v>0.83</v>
      </c>
      <c r="J28" s="133">
        <v>86.2</v>
      </c>
      <c r="L28" s="131">
        <f t="shared" si="0"/>
        <v>61.805</v>
      </c>
    </row>
    <row r="29" spans="1:12" s="131" customFormat="1" hidden="1">
      <c r="A29" s="134"/>
      <c r="B29" s="120" t="s">
        <v>58</v>
      </c>
      <c r="C29" s="121">
        <v>95</v>
      </c>
      <c r="D29" s="121" t="s">
        <v>12</v>
      </c>
      <c r="E29" s="121" t="s">
        <v>12</v>
      </c>
      <c r="F29" s="121">
        <v>2402</v>
      </c>
      <c r="G29" s="121">
        <v>59495</v>
      </c>
      <c r="H29" s="133">
        <v>24.8</v>
      </c>
      <c r="I29" s="132">
        <v>0.8</v>
      </c>
      <c r="J29" s="133">
        <v>78.400000000000006</v>
      </c>
      <c r="L29" s="131">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47</v>
      </c>
      <c r="C31" s="19">
        <v>95</v>
      </c>
      <c r="D31" s="19" t="s">
        <v>12</v>
      </c>
      <c r="E31" s="19" t="s">
        <v>12</v>
      </c>
      <c r="F31" s="19">
        <v>2411</v>
      </c>
      <c r="G31" s="19">
        <v>56326</v>
      </c>
      <c r="H31" s="89">
        <v>23.4</v>
      </c>
      <c r="I31" s="90">
        <v>0.75</v>
      </c>
      <c r="J31" s="89">
        <v>87.8</v>
      </c>
      <c r="L31" s="138">
        <f>IF(G31=0,#N/A,(G31/1000))</f>
        <v>56.326000000000001</v>
      </c>
    </row>
    <row r="32" spans="1:12" ht="11.1" customHeight="1">
      <c r="A32" s="79">
        <v>9</v>
      </c>
      <c r="B32" s="52" t="s">
        <v>48</v>
      </c>
      <c r="C32" s="19">
        <v>96</v>
      </c>
      <c r="D32" s="19" t="s">
        <v>12</v>
      </c>
      <c r="E32" s="19" t="s">
        <v>12</v>
      </c>
      <c r="F32" s="19">
        <v>2571</v>
      </c>
      <c r="G32" s="19">
        <v>54728</v>
      </c>
      <c r="H32" s="89">
        <v>21.3</v>
      </c>
      <c r="I32" s="90">
        <v>0.73</v>
      </c>
      <c r="J32" s="89">
        <v>89.7</v>
      </c>
      <c r="L32" s="138">
        <f t="shared" ref="L32:L42" si="1">IF(G32=0,#N/A,(G32/1000))</f>
        <v>54.728000000000002</v>
      </c>
    </row>
    <row r="33" spans="1:12" ht="11.1" customHeight="1">
      <c r="A33" s="79">
        <v>10</v>
      </c>
      <c r="B33" s="52" t="s">
        <v>49</v>
      </c>
      <c r="C33" s="19"/>
      <c r="D33" s="19"/>
      <c r="E33" s="19"/>
      <c r="F33" s="19"/>
      <c r="G33" s="19"/>
      <c r="H33" s="89"/>
      <c r="I33" s="90"/>
      <c r="J33" s="89"/>
      <c r="L33" s="138" t="e">
        <f t="shared" si="1"/>
        <v>#N/A</v>
      </c>
    </row>
    <row r="34" spans="1:12" ht="11.1" customHeight="1">
      <c r="A34" s="79">
        <v>11</v>
      </c>
      <c r="B34" s="52" t="s">
        <v>50</v>
      </c>
      <c r="C34" s="19"/>
      <c r="D34" s="19"/>
      <c r="E34" s="19"/>
      <c r="F34" s="19"/>
      <c r="G34" s="19"/>
      <c r="H34" s="89"/>
      <c r="I34" s="90"/>
      <c r="J34" s="89"/>
      <c r="L34" s="138" t="e">
        <f t="shared" si="1"/>
        <v>#N/A</v>
      </c>
    </row>
    <row r="35" spans="1:12" ht="11.1" customHeight="1">
      <c r="A35" s="79">
        <v>12</v>
      </c>
      <c r="B35" s="52" t="s">
        <v>51</v>
      </c>
      <c r="C35" s="19"/>
      <c r="D35" s="19"/>
      <c r="E35" s="19"/>
      <c r="F35" s="19"/>
      <c r="G35" s="19"/>
      <c r="H35" s="89"/>
      <c r="I35" s="90"/>
      <c r="J35" s="89"/>
      <c r="L35" s="138" t="e">
        <f t="shared" si="1"/>
        <v>#N/A</v>
      </c>
    </row>
    <row r="36" spans="1:12" ht="11.1" customHeight="1">
      <c r="A36" s="79">
        <v>13</v>
      </c>
      <c r="B36" s="52" t="s">
        <v>52</v>
      </c>
      <c r="C36" s="19"/>
      <c r="D36" s="19"/>
      <c r="E36" s="19"/>
      <c r="F36" s="19"/>
      <c r="G36" s="19"/>
      <c r="H36" s="89"/>
      <c r="I36" s="90"/>
      <c r="J36" s="89"/>
      <c r="L36" s="138" t="e">
        <f t="shared" si="1"/>
        <v>#N/A</v>
      </c>
    </row>
    <row r="37" spans="1:12" ht="11.1" customHeight="1">
      <c r="A37" s="79">
        <v>14</v>
      </c>
      <c r="B37" s="52" t="s">
        <v>53</v>
      </c>
      <c r="C37" s="19"/>
      <c r="D37" s="19"/>
      <c r="E37" s="19"/>
      <c r="F37" s="19"/>
      <c r="G37" s="19"/>
      <c r="H37" s="89"/>
      <c r="I37" s="90"/>
      <c r="J37" s="89"/>
      <c r="L37" s="138" t="e">
        <f t="shared" si="1"/>
        <v>#N/A</v>
      </c>
    </row>
    <row r="38" spans="1:12" ht="11.1" customHeight="1">
      <c r="A38" s="79">
        <v>15</v>
      </c>
      <c r="B38" s="52" t="s">
        <v>54</v>
      </c>
      <c r="C38" s="19"/>
      <c r="D38" s="19"/>
      <c r="E38" s="19"/>
      <c r="F38" s="19"/>
      <c r="G38" s="19"/>
      <c r="H38" s="89"/>
      <c r="I38" s="90"/>
      <c r="J38" s="89"/>
      <c r="L38" s="138" t="e">
        <f t="shared" si="1"/>
        <v>#N/A</v>
      </c>
    </row>
    <row r="39" spans="1:12" ht="11.1" customHeight="1">
      <c r="A39" s="79">
        <v>16</v>
      </c>
      <c r="B39" s="52" t="s">
        <v>55</v>
      </c>
      <c r="C39" s="19"/>
      <c r="D39" s="19"/>
      <c r="E39" s="19"/>
      <c r="F39" s="19"/>
      <c r="G39" s="19"/>
      <c r="H39" s="89"/>
      <c r="I39" s="90"/>
      <c r="J39" s="89"/>
      <c r="L39" s="138" t="e">
        <f t="shared" si="1"/>
        <v>#N/A</v>
      </c>
    </row>
    <row r="40" spans="1:12" ht="11.1" customHeight="1">
      <c r="A40" s="79">
        <v>17</v>
      </c>
      <c r="B40" s="52" t="s">
        <v>56</v>
      </c>
      <c r="C40" s="19"/>
      <c r="D40" s="19"/>
      <c r="E40" s="19"/>
      <c r="F40" s="19"/>
      <c r="G40" s="19"/>
      <c r="H40" s="89"/>
      <c r="I40" s="90"/>
      <c r="J40" s="89"/>
      <c r="L40" s="138" t="e">
        <f t="shared" si="1"/>
        <v>#N/A</v>
      </c>
    </row>
    <row r="41" spans="1:12" ht="11.1" customHeight="1">
      <c r="A41" s="79">
        <v>18</v>
      </c>
      <c r="B41" s="52" t="s">
        <v>57</v>
      </c>
      <c r="C41" s="19"/>
      <c r="D41" s="19"/>
      <c r="E41" s="19"/>
      <c r="F41" s="19"/>
      <c r="G41" s="19"/>
      <c r="H41" s="89"/>
      <c r="I41" s="90"/>
      <c r="J41" s="89"/>
      <c r="L41" s="138" t="e">
        <f t="shared" si="1"/>
        <v>#N/A</v>
      </c>
    </row>
    <row r="42" spans="1:12" ht="11.1" customHeight="1">
      <c r="A42" s="79">
        <v>19</v>
      </c>
      <c r="B42" s="52" t="s">
        <v>58</v>
      </c>
      <c r="C42" s="19"/>
      <c r="D42" s="19"/>
      <c r="E42" s="19"/>
      <c r="F42" s="19"/>
      <c r="G42" s="19"/>
      <c r="H42" s="89"/>
      <c r="I42" s="90"/>
      <c r="J42" s="89"/>
      <c r="L42" s="138" t="e">
        <f t="shared" si="1"/>
        <v>#N/A</v>
      </c>
    </row>
    <row r="43" spans="1:12" ht="15" customHeight="1">
      <c r="A43" s="79">
        <v>20</v>
      </c>
      <c r="B43" s="52" t="s">
        <v>196</v>
      </c>
      <c r="C43" s="19">
        <v>96</v>
      </c>
      <c r="D43" s="19" t="s">
        <v>12</v>
      </c>
      <c r="E43" s="19" t="s">
        <v>12</v>
      </c>
      <c r="F43" s="19">
        <v>2491</v>
      </c>
      <c r="G43" s="19">
        <v>111054</v>
      </c>
      <c r="H43" s="89">
        <v>44.6</v>
      </c>
      <c r="I43" s="90">
        <v>0.74</v>
      </c>
      <c r="J43" s="89">
        <v>88.8</v>
      </c>
      <c r="L43" s="131">
        <f t="shared" si="0"/>
        <v>111.054</v>
      </c>
    </row>
    <row r="44" spans="1:12" ht="11.1" customHeight="1">
      <c r="A44" s="79">
        <v>21</v>
      </c>
      <c r="B44" s="52" t="s">
        <v>197</v>
      </c>
      <c r="C44" s="19">
        <v>95</v>
      </c>
      <c r="D44" s="19" t="s">
        <v>12</v>
      </c>
      <c r="E44" s="19" t="s">
        <v>12</v>
      </c>
      <c r="F44" s="19">
        <v>2472</v>
      </c>
      <c r="G44" s="19">
        <v>122871</v>
      </c>
      <c r="H44" s="89">
        <v>49.7</v>
      </c>
      <c r="I44" s="90">
        <v>0.83</v>
      </c>
      <c r="J44" s="89">
        <v>89.5</v>
      </c>
      <c r="L44" s="131">
        <f t="shared" si="0"/>
        <v>122.871</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54" t="s">
        <v>74</v>
      </c>
      <c r="B1" s="255"/>
      <c r="C1" s="256" t="s">
        <v>163</v>
      </c>
      <c r="D1" s="256"/>
      <c r="E1" s="256"/>
      <c r="F1" s="256"/>
      <c r="G1" s="256"/>
      <c r="H1" s="256"/>
      <c r="I1" s="256"/>
      <c r="J1" s="257"/>
    </row>
    <row r="2" spans="1:10" s="99" customFormat="1" ht="30" customHeight="1">
      <c r="A2" s="258" t="s">
        <v>99</v>
      </c>
      <c r="B2" s="259"/>
      <c r="C2" s="260" t="s">
        <v>198</v>
      </c>
      <c r="D2" s="260"/>
      <c r="E2" s="260"/>
      <c r="F2" s="260"/>
      <c r="G2" s="260"/>
      <c r="H2" s="260"/>
      <c r="I2" s="260"/>
      <c r="J2" s="261"/>
    </row>
    <row r="3" spans="1:10" s="100" customFormat="1" ht="11.45" customHeight="1">
      <c r="A3" s="262" t="s">
        <v>46</v>
      </c>
      <c r="B3" s="251" t="s">
        <v>101</v>
      </c>
      <c r="C3" s="251" t="s">
        <v>154</v>
      </c>
      <c r="D3" s="251" t="s">
        <v>155</v>
      </c>
      <c r="E3" s="251" t="s">
        <v>156</v>
      </c>
      <c r="F3" s="251"/>
      <c r="G3" s="251" t="s">
        <v>157</v>
      </c>
      <c r="H3" s="251" t="s">
        <v>94</v>
      </c>
      <c r="I3" s="251"/>
      <c r="J3" s="250" t="s">
        <v>95</v>
      </c>
    </row>
    <row r="4" spans="1:10" s="100" customFormat="1" ht="11.45" customHeight="1">
      <c r="A4" s="263"/>
      <c r="B4" s="251"/>
      <c r="C4" s="251"/>
      <c r="D4" s="251"/>
      <c r="E4" s="251"/>
      <c r="F4" s="251"/>
      <c r="G4" s="251"/>
      <c r="H4" s="251"/>
      <c r="I4" s="251"/>
      <c r="J4" s="250"/>
    </row>
    <row r="5" spans="1:10" s="100" customFormat="1" ht="11.45" customHeight="1">
      <c r="A5" s="263"/>
      <c r="B5" s="251"/>
      <c r="C5" s="251"/>
      <c r="D5" s="251"/>
      <c r="E5" s="251"/>
      <c r="F5" s="251"/>
      <c r="G5" s="251"/>
      <c r="H5" s="251"/>
      <c r="I5" s="251"/>
      <c r="J5" s="250"/>
    </row>
    <row r="6" spans="1:10" s="100" customFormat="1" ht="11.45" customHeight="1">
      <c r="A6" s="263"/>
      <c r="B6" s="251"/>
      <c r="C6" s="251"/>
      <c r="D6" s="251" t="s">
        <v>158</v>
      </c>
      <c r="E6" s="251"/>
      <c r="F6" s="251" t="s">
        <v>102</v>
      </c>
      <c r="G6" s="251"/>
      <c r="H6" s="251" t="s">
        <v>103</v>
      </c>
      <c r="I6" s="251" t="s">
        <v>106</v>
      </c>
      <c r="J6" s="250"/>
    </row>
    <row r="7" spans="1:10" s="100" customFormat="1" ht="11.45" customHeight="1">
      <c r="A7" s="263"/>
      <c r="B7" s="251"/>
      <c r="C7" s="251"/>
      <c r="D7" s="251"/>
      <c r="E7" s="251"/>
      <c r="F7" s="251"/>
      <c r="G7" s="251"/>
      <c r="H7" s="251"/>
      <c r="I7" s="251"/>
      <c r="J7" s="250"/>
    </row>
    <row r="8" spans="1:10" s="100" customFormat="1" ht="11.45" customHeight="1">
      <c r="A8" s="263"/>
      <c r="B8" s="251"/>
      <c r="C8" s="251"/>
      <c r="D8" s="251"/>
      <c r="E8" s="251"/>
      <c r="F8" s="251"/>
      <c r="G8" s="251" t="s">
        <v>104</v>
      </c>
      <c r="H8" s="251"/>
      <c r="I8" s="251"/>
      <c r="J8" s="250"/>
    </row>
    <row r="9" spans="1:10" s="100" customFormat="1" ht="11.45" customHeight="1">
      <c r="A9" s="263"/>
      <c r="B9" s="251"/>
      <c r="C9" s="251" t="s">
        <v>60</v>
      </c>
      <c r="D9" s="251"/>
      <c r="E9" s="251"/>
      <c r="F9" s="251"/>
      <c r="G9" s="101" t="s">
        <v>105</v>
      </c>
      <c r="H9" s="251" t="s">
        <v>60</v>
      </c>
      <c r="I9" s="251"/>
      <c r="J9" s="102" t="s">
        <v>64</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52" t="s">
        <v>20</v>
      </c>
      <c r="D11" s="253"/>
      <c r="E11" s="253"/>
      <c r="F11" s="253"/>
      <c r="G11" s="253"/>
      <c r="H11" s="253"/>
      <c r="I11" s="253"/>
      <c r="J11" s="253"/>
    </row>
    <row r="12" spans="1:10" ht="11.45" customHeight="1">
      <c r="A12" s="97">
        <f>IF(D12&lt;&gt;"",COUNTA($D12:D$12),"")</f>
        <v>1</v>
      </c>
      <c r="B12" s="104" t="s">
        <v>100</v>
      </c>
      <c r="C12" s="162">
        <v>96</v>
      </c>
      <c r="D12" s="162">
        <v>2904319</v>
      </c>
      <c r="E12" s="162">
        <v>2604526</v>
      </c>
      <c r="F12" s="162">
        <v>2570623</v>
      </c>
      <c r="G12" s="162">
        <v>54728</v>
      </c>
      <c r="H12" s="163">
        <v>21.3</v>
      </c>
      <c r="I12" s="164">
        <v>0.73</v>
      </c>
      <c r="J12" s="163">
        <v>89.7</v>
      </c>
    </row>
    <row r="13" spans="1:10" ht="20.100000000000001" customHeight="1">
      <c r="A13" s="97">
        <f>IF(D13&lt;&gt;"",COUNTA($D$12:D13),"")</f>
        <v>2</v>
      </c>
      <c r="B13" s="107" t="s">
        <v>133</v>
      </c>
      <c r="C13" s="19">
        <v>6</v>
      </c>
      <c r="D13" s="19">
        <v>17016</v>
      </c>
      <c r="E13" s="19">
        <v>11879</v>
      </c>
      <c r="F13" s="19">
        <v>10593</v>
      </c>
      <c r="G13" s="19">
        <v>258</v>
      </c>
      <c r="H13" s="105">
        <v>24.3</v>
      </c>
      <c r="I13" s="106">
        <v>0.84</v>
      </c>
      <c r="J13" s="105">
        <v>69.8</v>
      </c>
    </row>
    <row r="14" spans="1:10" ht="11.45" customHeight="1">
      <c r="A14" s="97">
        <f>IF(D14&lt;&gt;"",COUNTA($D$12:D14),"")</f>
        <v>3</v>
      </c>
      <c r="B14" s="107" t="s">
        <v>134</v>
      </c>
      <c r="C14" s="19">
        <v>7</v>
      </c>
      <c r="D14" s="19">
        <v>42550</v>
      </c>
      <c r="E14" s="19">
        <v>37746</v>
      </c>
      <c r="F14" s="19">
        <v>37012</v>
      </c>
      <c r="G14" s="19">
        <v>768</v>
      </c>
      <c r="H14" s="105">
        <v>20.7</v>
      </c>
      <c r="I14" s="106">
        <v>0.72</v>
      </c>
      <c r="J14" s="105">
        <v>88.7</v>
      </c>
    </row>
    <row r="15" spans="1:10" ht="11.45" customHeight="1">
      <c r="A15" s="97">
        <f>IF(D15&lt;&gt;"",COUNTA($D$12:D15),"")</f>
        <v>4</v>
      </c>
      <c r="B15" s="107" t="s">
        <v>135</v>
      </c>
      <c r="C15" s="19">
        <v>42</v>
      </c>
      <c r="D15" s="19">
        <v>723361</v>
      </c>
      <c r="E15" s="19">
        <v>631424</v>
      </c>
      <c r="F15" s="19">
        <v>617177</v>
      </c>
      <c r="G15" s="19">
        <v>12709</v>
      </c>
      <c r="H15" s="105">
        <v>20.6</v>
      </c>
      <c r="I15" s="106">
        <v>0.71</v>
      </c>
      <c r="J15" s="105">
        <v>87.3</v>
      </c>
    </row>
    <row r="16" spans="1:10" ht="11.45" customHeight="1">
      <c r="A16" s="97">
        <f>IF(D16&lt;&gt;"",COUNTA($D$12:D16),"")</f>
        <v>5</v>
      </c>
      <c r="B16" s="107" t="s">
        <v>136</v>
      </c>
      <c r="C16" s="19">
        <v>30</v>
      </c>
      <c r="D16" s="19">
        <v>1150102</v>
      </c>
      <c r="E16" s="19">
        <v>1053042</v>
      </c>
      <c r="F16" s="19">
        <v>1032462</v>
      </c>
      <c r="G16" s="19">
        <v>19922</v>
      </c>
      <c r="H16" s="105">
        <v>19.3</v>
      </c>
      <c r="I16" s="106">
        <v>0.67</v>
      </c>
      <c r="J16" s="105">
        <v>91.6</v>
      </c>
    </row>
    <row r="17" spans="1:10" ht="11.45" customHeight="1">
      <c r="A17" s="97">
        <f>IF(D17&lt;&gt;"",COUNTA($D$12:D17),"")</f>
        <v>6</v>
      </c>
      <c r="B17" s="107" t="s">
        <v>137</v>
      </c>
      <c r="C17" s="19">
        <v>8</v>
      </c>
      <c r="D17" s="19">
        <v>620286</v>
      </c>
      <c r="E17" s="19">
        <v>561489</v>
      </c>
      <c r="F17" s="19">
        <v>563464</v>
      </c>
      <c r="G17" s="19">
        <v>13508</v>
      </c>
      <c r="H17" s="105">
        <v>24</v>
      </c>
      <c r="I17" s="106">
        <v>0.83</v>
      </c>
      <c r="J17" s="105">
        <v>90.5</v>
      </c>
    </row>
    <row r="18" spans="1:10" ht="11.45" customHeight="1">
      <c r="A18" s="97">
        <f>IF(D18&lt;&gt;"",COUNTA($D$12:D18),"")</f>
        <v>7</v>
      </c>
      <c r="B18" s="107" t="s">
        <v>138</v>
      </c>
      <c r="C18" s="19">
        <v>3</v>
      </c>
      <c r="D18" s="19">
        <v>351004</v>
      </c>
      <c r="E18" s="19">
        <v>308946</v>
      </c>
      <c r="F18" s="19">
        <v>309915</v>
      </c>
      <c r="G18" s="19">
        <v>7563</v>
      </c>
      <c r="H18" s="105">
        <v>24.4</v>
      </c>
      <c r="I18" s="106">
        <v>0.84</v>
      </c>
      <c r="J18" s="105">
        <v>88</v>
      </c>
    </row>
    <row r="19" spans="1:10" ht="11.45" customHeight="1">
      <c r="A19" s="97">
        <f>IF(D19&lt;&gt;"",COUNTA($D$12:D19),"")</f>
        <v>8</v>
      </c>
      <c r="B19" s="107" t="s">
        <v>139</v>
      </c>
      <c r="C19" s="19" t="s">
        <v>24</v>
      </c>
      <c r="D19" s="19" t="s">
        <v>24</v>
      </c>
      <c r="E19" s="19" t="s">
        <v>24</v>
      </c>
      <c r="F19" s="19" t="s">
        <v>24</v>
      </c>
      <c r="G19" s="19" t="s">
        <v>24</v>
      </c>
      <c r="H19" s="105" t="s">
        <v>24</v>
      </c>
      <c r="I19" s="106" t="s">
        <v>24</v>
      </c>
      <c r="J19" s="105" t="s">
        <v>24</v>
      </c>
    </row>
    <row r="20" spans="1:10" ht="20.100000000000001" customHeight="1">
      <c r="A20" s="97" t="str">
        <f>IF(D20&lt;&gt;"",COUNTA($D$12:D20),"")</f>
        <v/>
      </c>
      <c r="B20" s="107"/>
      <c r="C20" s="248" t="s">
        <v>164</v>
      </c>
      <c r="D20" s="249"/>
      <c r="E20" s="249"/>
      <c r="F20" s="249"/>
      <c r="G20" s="249"/>
      <c r="H20" s="249"/>
      <c r="I20" s="249"/>
      <c r="J20" s="249"/>
    </row>
    <row r="21" spans="1:10" ht="11.45" customHeight="1">
      <c r="A21" s="97">
        <f>IF(D21&lt;&gt;"",COUNTA($D$12:D21),"")</f>
        <v>9</v>
      </c>
      <c r="B21" s="107" t="s">
        <v>108</v>
      </c>
      <c r="C21" s="19">
        <v>14</v>
      </c>
      <c r="D21" s="19">
        <v>704987</v>
      </c>
      <c r="E21" s="19">
        <v>627980</v>
      </c>
      <c r="F21" s="19">
        <v>629493</v>
      </c>
      <c r="G21" s="19">
        <v>14652</v>
      </c>
      <c r="H21" s="105">
        <v>23.3</v>
      </c>
      <c r="I21" s="106">
        <v>0.8</v>
      </c>
      <c r="J21" s="105">
        <v>89.1</v>
      </c>
    </row>
    <row r="22" spans="1:10" ht="11.45" customHeight="1">
      <c r="A22" s="97">
        <f>IF(D22&lt;&gt;"",COUNTA($D$12:D22),"")</f>
        <v>10</v>
      </c>
      <c r="B22" s="107" t="s">
        <v>109</v>
      </c>
      <c r="C22" s="19">
        <v>40</v>
      </c>
      <c r="D22" s="19">
        <v>1314729</v>
      </c>
      <c r="E22" s="19">
        <v>1222348</v>
      </c>
      <c r="F22" s="19">
        <v>1202650</v>
      </c>
      <c r="G22" s="19">
        <v>25379</v>
      </c>
      <c r="H22" s="105">
        <v>21.1</v>
      </c>
      <c r="I22" s="106">
        <v>0.73</v>
      </c>
      <c r="J22" s="105">
        <v>93</v>
      </c>
    </row>
    <row r="23" spans="1:10" ht="33.6" customHeight="1">
      <c r="A23" s="97">
        <f>IF(D23&lt;&gt;"",COUNTA($D$12:D23),"")</f>
        <v>11</v>
      </c>
      <c r="B23" s="107" t="s">
        <v>107</v>
      </c>
      <c r="C23" s="19" t="s">
        <v>24</v>
      </c>
      <c r="D23" s="19" t="s">
        <v>24</v>
      </c>
      <c r="E23" s="19" t="s">
        <v>24</v>
      </c>
      <c r="F23" s="19" t="s">
        <v>24</v>
      </c>
      <c r="G23" s="19" t="s">
        <v>24</v>
      </c>
      <c r="H23" s="105" t="s">
        <v>24</v>
      </c>
      <c r="I23" s="106" t="s">
        <v>24</v>
      </c>
      <c r="J23" s="105" t="s">
        <v>24</v>
      </c>
    </row>
    <row r="24" spans="1:10" ht="11.45" customHeight="1">
      <c r="A24" s="97">
        <f>IF(D24&lt;&gt;"",COUNTA($D$12:D24),"")</f>
        <v>12</v>
      </c>
      <c r="B24" s="107" t="s">
        <v>110</v>
      </c>
      <c r="C24" s="19">
        <v>49</v>
      </c>
      <c r="D24" s="19">
        <v>884603</v>
      </c>
      <c r="E24" s="19">
        <v>754198</v>
      </c>
      <c r="F24" s="19">
        <v>738481</v>
      </c>
      <c r="G24" s="19">
        <v>14697</v>
      </c>
      <c r="H24" s="105">
        <v>19.899999999999999</v>
      </c>
      <c r="I24" s="106">
        <v>0.69</v>
      </c>
      <c r="J24" s="105">
        <v>85.3</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64" t="s">
        <v>44</v>
      </c>
      <c r="B1" s="264"/>
    </row>
    <row r="2" spans="1:2" s="116" customFormat="1" ht="12" customHeight="1">
      <c r="A2" s="159" t="s">
        <v>65</v>
      </c>
      <c r="B2" s="160" t="s">
        <v>124</v>
      </c>
    </row>
    <row r="3" spans="1:2" s="116" customFormat="1" ht="8.1" customHeight="1">
      <c r="A3" s="159"/>
      <c r="B3" s="160"/>
    </row>
    <row r="4" spans="1:2" s="116" customFormat="1" ht="24" customHeight="1">
      <c r="A4" s="159" t="s">
        <v>66</v>
      </c>
      <c r="B4" s="160" t="s">
        <v>131</v>
      </c>
    </row>
    <row r="5" spans="1:2" s="116" customFormat="1" ht="8.1" customHeight="1">
      <c r="A5" s="159"/>
      <c r="B5" s="160"/>
    </row>
    <row r="6" spans="1:2" s="116" customFormat="1" ht="12" customHeight="1">
      <c r="A6" s="159" t="s">
        <v>67</v>
      </c>
      <c r="B6" s="160" t="s">
        <v>125</v>
      </c>
    </row>
    <row r="7" spans="1:2" s="116" customFormat="1" ht="8.1" customHeight="1">
      <c r="A7" s="159"/>
      <c r="B7" s="160"/>
    </row>
    <row r="8" spans="1:2" s="116" customFormat="1" ht="12" customHeight="1">
      <c r="A8" s="159" t="s">
        <v>68</v>
      </c>
      <c r="B8" s="160" t="s">
        <v>126</v>
      </c>
    </row>
    <row r="9" spans="1:2" s="116" customFormat="1" ht="8.1" customHeight="1">
      <c r="A9" s="159"/>
      <c r="B9" s="160"/>
    </row>
    <row r="10" spans="1:2" s="116" customFormat="1" ht="12" customHeight="1">
      <c r="A10" s="159" t="s">
        <v>69</v>
      </c>
      <c r="B10" s="160" t="s">
        <v>132</v>
      </c>
    </row>
    <row r="11" spans="1:2" s="116" customFormat="1" ht="8.1" customHeight="1">
      <c r="A11" s="159"/>
      <c r="B11" s="160"/>
    </row>
    <row r="12" spans="1:2" s="116" customFormat="1" ht="24" customHeight="1">
      <c r="A12" s="159" t="s">
        <v>84</v>
      </c>
      <c r="B12" s="160" t="s">
        <v>98</v>
      </c>
    </row>
    <row r="13" spans="1:2" s="116" customFormat="1" ht="8.1" customHeight="1">
      <c r="A13" s="159"/>
      <c r="B13" s="160"/>
    </row>
    <row r="14" spans="1:2" s="116" customFormat="1" ht="12" customHeight="1">
      <c r="A14" s="159" t="s">
        <v>85</v>
      </c>
      <c r="B14" s="160" t="s">
        <v>86</v>
      </c>
    </row>
    <row r="15" spans="1:2" s="116" customFormat="1" ht="8.1" customHeight="1">
      <c r="A15" s="159"/>
      <c r="B15" s="160"/>
    </row>
    <row r="16" spans="1:2" s="116" customFormat="1" ht="12" customHeight="1">
      <c r="A16" s="159" t="s">
        <v>87</v>
      </c>
      <c r="B16" s="160" t="s">
        <v>91</v>
      </c>
    </row>
    <row r="17" spans="1:23" s="116" customFormat="1" ht="8.1" customHeight="1">
      <c r="A17" s="159"/>
      <c r="B17" s="160"/>
    </row>
    <row r="18" spans="1:23" s="116" customFormat="1" ht="12" customHeight="1">
      <c r="A18" s="159" t="s">
        <v>88</v>
      </c>
      <c r="B18" s="160" t="s">
        <v>127</v>
      </c>
    </row>
    <row r="19" spans="1:23" s="116" customFormat="1" ht="8.1" customHeight="1">
      <c r="A19" s="159"/>
      <c r="B19" s="160"/>
    </row>
    <row r="20" spans="1:23" s="116" customFormat="1" ht="12" customHeight="1">
      <c r="A20" s="159" t="s">
        <v>89</v>
      </c>
      <c r="B20" s="160" t="s">
        <v>92</v>
      </c>
    </row>
    <row r="21" spans="1:23" s="116" customFormat="1" ht="8.1" customHeight="1">
      <c r="A21" s="159"/>
      <c r="B21" s="160"/>
      <c r="C21" s="117"/>
      <c r="G21" s="117"/>
      <c r="I21" s="117"/>
      <c r="K21" s="117"/>
      <c r="M21" s="118"/>
      <c r="O21" s="118"/>
      <c r="Q21" s="118"/>
      <c r="S21" s="118"/>
      <c r="U21" s="118"/>
      <c r="W21" s="119"/>
    </row>
    <row r="22" spans="1:23" s="116" customFormat="1" ht="12" customHeight="1">
      <c r="A22" s="159" t="s">
        <v>90</v>
      </c>
      <c r="B22" s="160" t="s">
        <v>128</v>
      </c>
    </row>
    <row r="23" spans="1:23" s="116" customFormat="1" ht="8.1" customHeight="1">
      <c r="A23" s="159"/>
      <c r="B23" s="160"/>
    </row>
    <row r="24" spans="1:23" s="116" customFormat="1" ht="12" customHeight="1">
      <c r="A24" s="159" t="s">
        <v>111</v>
      </c>
      <c r="B24" s="160" t="s">
        <v>129</v>
      </c>
    </row>
    <row r="25" spans="1:23" s="116" customFormat="1" ht="8.1" customHeight="1">
      <c r="A25" s="159"/>
      <c r="B25" s="160"/>
      <c r="C25" s="118"/>
      <c r="I25" s="118"/>
      <c r="K25" s="118"/>
      <c r="Q25" s="118"/>
    </row>
    <row r="26" spans="1:23" s="116" customFormat="1" ht="12" customHeight="1">
      <c r="A26" s="159" t="s">
        <v>112</v>
      </c>
      <c r="B26" s="160" t="s">
        <v>130</v>
      </c>
    </row>
    <row r="27" spans="1:23" s="116" customFormat="1" ht="8.1" customHeight="1">
      <c r="A27" s="159"/>
      <c r="B27" s="160"/>
    </row>
    <row r="28" spans="1:23" s="116" customFormat="1" ht="12" customHeight="1">
      <c r="A28" s="159" t="s">
        <v>115</v>
      </c>
      <c r="B28" s="160" t="s">
        <v>93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02&amp;R&amp;"-,Standard"&amp;7&amp;P</oddFooter>
    <evenFooter>&amp;L&amp;"-,Standard"&amp;7&amp;P&amp;R&amp;"-,Standard"&amp;7StatA MV, Statistischer Bericht C323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02/2023</dc:title>
  <dc:subject>Viehwirtschaft und tierische Erzeugung</dc:subject>
  <dc:creator>FB 410</dc:creator>
  <cp:lastModifiedBy>Luptowski, Simone</cp:lastModifiedBy>
  <cp:lastPrinted>2023-05-30T06:13:11Z</cp:lastPrinted>
  <dcterms:created xsi:type="dcterms:W3CDTF">2017-09-14T06:43:58Z</dcterms:created>
  <dcterms:modified xsi:type="dcterms:W3CDTF">2023-05-30T07:15:12Z</dcterms:modified>
</cp:coreProperties>
</file>